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never" codeName="ThisWorkbook"/>
  <mc:AlternateContent xmlns:mc="http://schemas.openxmlformats.org/markup-compatibility/2006">
    <mc:Choice Requires="x15">
      <x15ac:absPath xmlns:x15ac="http://schemas.microsoft.com/office/spreadsheetml/2010/11/ac" url="https://santandernet.sharepoint.com/sites/BSLoanTapeBCE/Shared Documents/General/03. Loan Tape/01. Documentação Final/01. Loan Tape/02. Especificação/"/>
    </mc:Choice>
  </mc:AlternateContent>
  <xr:revisionPtr revIDLastSave="142" documentId="8_{791508A2-E711-4870-8EB1-C0CF8E54BEA1}" xr6:coauthVersionLast="47" xr6:coauthVersionMax="47" xr10:uidLastSave="{8B2F7381-06B9-49BC-A9DD-C3377CD0CF11}"/>
  <bookViews>
    <workbookView xWindow="-120" yWindow="-120" windowWidth="29040" windowHeight="17520" tabRatio="792" activeTab="10"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LT002_INSTRUMENT!#REF!</definedName>
    <definedName name="_xlnm._FilterDatabase" localSheetId="4" hidden="1">LT004_PROTECTION!#REF!</definedName>
    <definedName name="_xlnm._FilterDatabase" localSheetId="5" hidden="1">LT005_INSTR_ENT!$A$6:$AO$6</definedName>
    <definedName name="_xlnm._FilterDatabase" localSheetId="6" hidden="1">LT006_INSTR_PROT!$B$6:$AJ$13</definedName>
    <definedName name="_xlnm._FilterDatabase" localSheetId="8" hidden="1">'SUBPORTFOLIO_ID - Code List'!$A$5:$G$193</definedName>
    <definedName name="_xlcn.WorksheetConnection_EspecificaçãoBCELoanTape_Versãodetrabalhov0.3.xlsxTable1" hidden="1">Table1[]</definedName>
    <definedName name="_xlcn.WorksheetConnection_EspecificaçãoBCELoanTape_Versãodetrabalhov0.3.xlsxTable2" hidden="1">Table2[]</definedName>
    <definedName name="_xlcn.WorksheetConnection_EspecificaçãoBCELoanTape_Versãodetrabalhov0.3.xlsxTable3" hidden="1">Table3[]</definedName>
    <definedName name="_xlcn.WorksheetConnection_EspecificaçãoBCELoanTape_Versãodetrabalhov0.3.xlsxTable4"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3" l="1"/>
  <c r="AQ12" i="13"/>
  <c r="O12" i="13"/>
  <c r="A12" i="13"/>
  <c r="AQ7" i="13"/>
  <c r="T104" i="8" l="1"/>
  <c r="U104" i="8"/>
  <c r="V104" i="8"/>
  <c r="W104" i="8"/>
  <c r="X104" i="8"/>
  <c r="Y104" i="8"/>
  <c r="T105" i="8"/>
  <c r="U105" i="8"/>
  <c r="V105" i="8"/>
  <c r="W105" i="8"/>
  <c r="X105" i="8"/>
  <c r="Y105" i="8"/>
  <c r="T106" i="8"/>
  <c r="U106" i="8"/>
  <c r="V106" i="8"/>
  <c r="W106" i="8"/>
  <c r="X106" i="8"/>
  <c r="Y106" i="8"/>
  <c r="T107" i="8"/>
  <c r="U107" i="8"/>
  <c r="V107" i="8"/>
  <c r="W107" i="8"/>
  <c r="X107" i="8"/>
  <c r="Y107" i="8"/>
  <c r="T108" i="8"/>
  <c r="U108" i="8"/>
  <c r="V108" i="8"/>
  <c r="W108" i="8"/>
  <c r="X108" i="8"/>
  <c r="Y108" i="8"/>
  <c r="T109" i="8"/>
  <c r="U109" i="8"/>
  <c r="V109" i="8"/>
  <c r="W109" i="8"/>
  <c r="X109" i="8"/>
  <c r="Y109" i="8"/>
  <c r="T110" i="8"/>
  <c r="U110" i="8"/>
  <c r="V110" i="8"/>
  <c r="W110" i="8"/>
  <c r="X110" i="8"/>
  <c r="Y110" i="8"/>
  <c r="Y103" i="8"/>
  <c r="X103" i="8"/>
  <c r="W103" i="8"/>
  <c r="V103" i="8"/>
  <c r="U103" i="8"/>
  <c r="T103" i="8"/>
  <c r="D104" i="8"/>
  <c r="L104" i="8"/>
  <c r="N104" i="8"/>
  <c r="O104" i="8" s="1"/>
  <c r="P104" i="8"/>
  <c r="Q104" i="8"/>
  <c r="S104" i="8"/>
  <c r="D105" i="8"/>
  <c r="L105" i="8"/>
  <c r="N105" i="8"/>
  <c r="O105" i="8" s="1"/>
  <c r="P105" i="8"/>
  <c r="Q105" i="8"/>
  <c r="S105" i="8"/>
  <c r="D106" i="8"/>
  <c r="L106" i="8"/>
  <c r="N106" i="8"/>
  <c r="O106" i="8" s="1"/>
  <c r="P106" i="8"/>
  <c r="Q106" i="8"/>
  <c r="S106" i="8"/>
  <c r="D107" i="8"/>
  <c r="L107" i="8"/>
  <c r="N107" i="8"/>
  <c r="O107" i="8" s="1"/>
  <c r="P107" i="8"/>
  <c r="Q107" i="8"/>
  <c r="S107" i="8"/>
  <c r="D108" i="8"/>
  <c r="L108" i="8"/>
  <c r="N108" i="8"/>
  <c r="O108" i="8" s="1"/>
  <c r="P108" i="8"/>
  <c r="Q108" i="8"/>
  <c r="S108" i="8"/>
  <c r="D109" i="8"/>
  <c r="L109" i="8"/>
  <c r="N109" i="8"/>
  <c r="O109" i="8" s="1"/>
  <c r="P109" i="8"/>
  <c r="Q109" i="8"/>
  <c r="S109" i="8"/>
  <c r="D110" i="8"/>
  <c r="L110" i="8"/>
  <c r="N110" i="8"/>
  <c r="O110" i="8" s="1"/>
  <c r="P110" i="8"/>
  <c r="Q110" i="8"/>
  <c r="S110" i="8"/>
  <c r="AB104" i="8"/>
  <c r="AC104" i="8"/>
  <c r="AD104" i="8"/>
  <c r="AE104" i="8"/>
  <c r="AF104" i="8"/>
  <c r="AG104" i="8"/>
  <c r="AI104" i="8"/>
  <c r="AJ104" i="8"/>
  <c r="AB105" i="8"/>
  <c r="AC105" i="8"/>
  <c r="AD105" i="8"/>
  <c r="AE105" i="8"/>
  <c r="AG105" i="8"/>
  <c r="AI105" i="8"/>
  <c r="AJ105" i="8"/>
  <c r="AB106" i="8"/>
  <c r="AC106" i="8"/>
  <c r="AD106" i="8"/>
  <c r="AE106" i="8"/>
  <c r="AG106" i="8"/>
  <c r="AI106" i="8"/>
  <c r="AJ106" i="8"/>
  <c r="AB107" i="8"/>
  <c r="AC107" i="8"/>
  <c r="AD107" i="8"/>
  <c r="AE107" i="8"/>
  <c r="AG107" i="8"/>
  <c r="AI107" i="8"/>
  <c r="AJ107" i="8"/>
  <c r="AB108" i="8"/>
  <c r="AC108" i="8"/>
  <c r="AD108" i="8"/>
  <c r="AE108" i="8"/>
  <c r="AG108" i="8"/>
  <c r="AI108" i="8"/>
  <c r="AJ108" i="8"/>
  <c r="AB109" i="8"/>
  <c r="AC109" i="8"/>
  <c r="AD109" i="8"/>
  <c r="AE109" i="8"/>
  <c r="AF109" i="8"/>
  <c r="AG109" i="8"/>
  <c r="AI109" i="8"/>
  <c r="AJ109" i="8"/>
  <c r="AB110" i="8"/>
  <c r="AC110" i="8"/>
  <c r="AD110" i="8"/>
  <c r="AE110" i="8"/>
  <c r="AF110" i="8"/>
  <c r="AG110" i="8"/>
  <c r="AI110" i="8"/>
  <c r="AJ110" i="8"/>
  <c r="AJ103" i="8"/>
  <c r="AI103" i="8"/>
  <c r="AG103" i="8"/>
  <c r="AE103" i="8"/>
  <c r="AD103" i="8"/>
  <c r="AC103" i="8"/>
  <c r="AB103" i="8"/>
  <c r="S103" i="8"/>
  <c r="Q103" i="8"/>
  <c r="P103" i="8"/>
  <c r="N103" i="8"/>
  <c r="O103" i="8" s="1"/>
  <c r="L103" i="8"/>
  <c r="D103" i="8"/>
  <c r="A103" i="8"/>
  <c r="A104" i="8"/>
  <c r="A105" i="8"/>
  <c r="A106" i="8"/>
  <c r="A107" i="8"/>
  <c r="A108" i="8"/>
  <c r="A109" i="8"/>
  <c r="A110" i="8"/>
  <c r="A102"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209" i="40" l="1"/>
  <c r="A216" i="40"/>
  <c r="A219" i="40"/>
  <c r="A220" i="40"/>
  <c r="A218" i="40"/>
  <c r="A217" i="40"/>
  <c r="A215" i="40"/>
  <c r="A212" i="40"/>
  <c r="A211" i="40"/>
  <c r="A210" i="40"/>
  <c r="A207" i="40"/>
  <c r="A206" i="40"/>
  <c r="A214" i="40" l="1"/>
  <c r="A208" i="40"/>
  <c r="A213" i="40"/>
  <c r="A205" i="40"/>
  <c r="A19" i="40" l="1"/>
  <c r="AQ11" i="13" l="1"/>
  <c r="AQ10" i="13"/>
  <c r="AQ9" i="13"/>
  <c r="AQ8" i="13"/>
  <c r="AQ12" i="6"/>
  <c r="AQ11" i="6"/>
  <c r="AQ10" i="6"/>
  <c r="AQ9" i="6"/>
  <c r="AQ8" i="6"/>
  <c r="AQ7" i="6"/>
  <c r="AK8" i="8"/>
  <c r="AK9" i="8"/>
  <c r="AK11" i="8"/>
  <c r="AK12" i="8"/>
  <c r="AK13" i="8"/>
  <c r="AK14" i="8"/>
  <c r="AK15" i="8"/>
  <c r="AK16" i="8"/>
  <c r="AV14" i="46"/>
  <c r="C8" i="2" l="1"/>
  <c r="A12" i="6" l="1"/>
  <c r="A46" i="45"/>
  <c r="O46" i="45"/>
  <c r="O12" i="6"/>
  <c r="O92" i="8" l="1"/>
  <c r="O58" i="8"/>
  <c r="O59" i="8"/>
  <c r="O60" i="8"/>
  <c r="O61" i="8"/>
  <c r="O37" i="8"/>
  <c r="O38" i="8"/>
  <c r="A204" i="40"/>
  <c r="A203" i="40"/>
  <c r="A202" i="40"/>
  <c r="A201" i="40"/>
  <c r="A200" i="40"/>
  <c r="A199" i="40"/>
  <c r="A198"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O7" i="13"/>
  <c r="O8" i="13"/>
  <c r="O9"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A194" i="40"/>
  <c r="A193" i="40"/>
  <c r="A192" i="40"/>
  <c r="A191" i="40"/>
  <c r="A190" i="40"/>
  <c r="A189" i="40"/>
  <c r="A188" i="40"/>
  <c r="A187" i="40"/>
  <c r="A186" i="40"/>
  <c r="A185" i="40"/>
  <c r="A184" i="40"/>
  <c r="A183" i="40"/>
  <c r="A182" i="40"/>
  <c r="A181" i="40"/>
  <c r="A180" i="40"/>
  <c r="A179" i="40"/>
  <c r="A178" i="40"/>
  <c r="A177" i="40"/>
  <c r="A176" i="40"/>
  <c r="A175" i="40"/>
  <c r="A174" i="40"/>
  <c r="A173" i="40"/>
  <c r="A172" i="40"/>
  <c r="A171" i="40"/>
  <c r="A170" i="40"/>
  <c r="A169" i="40"/>
  <c r="A168" i="40"/>
  <c r="A167" i="40"/>
  <c r="A166" i="40"/>
  <c r="A165" i="40"/>
  <c r="A164" i="40"/>
  <c r="A163" i="40"/>
  <c r="A162" i="40"/>
  <c r="A161" i="40"/>
  <c r="A160" i="40"/>
  <c r="A159" i="40"/>
  <c r="A158" i="40"/>
  <c r="A157" i="40"/>
  <c r="A156" i="40"/>
  <c r="A155" i="40"/>
  <c r="A154" i="40"/>
  <c r="A153" i="40"/>
  <c r="A152" i="40"/>
  <c r="A151" i="40"/>
  <c r="A150" i="40"/>
  <c r="A149" i="40"/>
  <c r="A148" i="40"/>
  <c r="A147" i="40"/>
  <c r="A146" i="40"/>
  <c r="A145" i="40"/>
  <c r="A144" i="40"/>
  <c r="A143" i="40"/>
  <c r="A142" i="40"/>
  <c r="A141" i="40"/>
  <c r="A140" i="40"/>
  <c r="A139" i="40"/>
  <c r="A138" i="40"/>
  <c r="A137" i="40"/>
  <c r="A136" i="40"/>
  <c r="A135" i="40"/>
  <c r="A134" i="40"/>
  <c r="A133" i="40"/>
  <c r="A132" i="40"/>
  <c r="A131" i="40"/>
  <c r="A130" i="40"/>
  <c r="A129" i="40"/>
  <c r="A128" i="40"/>
  <c r="A127" i="40"/>
  <c r="A126" i="40"/>
  <c r="A125" i="40"/>
  <c r="A124" i="40"/>
  <c r="A123" i="40"/>
  <c r="A122" i="40"/>
  <c r="A121" i="40"/>
  <c r="A120" i="40"/>
  <c r="A119" i="40"/>
  <c r="A118" i="40"/>
  <c r="A117" i="40"/>
  <c r="A116" i="40"/>
  <c r="A115" i="40"/>
  <c r="A114" i="40"/>
  <c r="A113" i="40"/>
  <c r="A112" i="40"/>
  <c r="A111" i="40"/>
  <c r="A110" i="40"/>
  <c r="A109" i="40"/>
  <c r="A108" i="40"/>
  <c r="A107" i="40"/>
  <c r="A106" i="40"/>
  <c r="A105" i="40"/>
  <c r="A104" i="40"/>
  <c r="A103" i="40"/>
  <c r="A102" i="40"/>
  <c r="A101" i="40"/>
  <c r="A100" i="40"/>
  <c r="A99" i="40"/>
  <c r="A98" i="40"/>
  <c r="A97" i="40"/>
  <c r="A96" i="40"/>
  <c r="A95" i="40"/>
  <c r="A94" i="40"/>
  <c r="A93" i="40"/>
  <c r="A92" i="40"/>
  <c r="A91" i="40"/>
  <c r="A90" i="40"/>
  <c r="A89" i="40"/>
  <c r="A88" i="40"/>
  <c r="A87" i="40"/>
  <c r="A86" i="40"/>
  <c r="A85" i="40"/>
  <c r="A84" i="40"/>
  <c r="A83" i="40"/>
  <c r="A82" i="40"/>
  <c r="A81" i="40"/>
  <c r="A80" i="40"/>
  <c r="A79" i="40"/>
  <c r="A78" i="40"/>
  <c r="A77" i="40"/>
  <c r="A76" i="40"/>
  <c r="A75" i="40"/>
  <c r="A74" i="40"/>
  <c r="A73" i="40"/>
  <c r="A72" i="40"/>
  <c r="A71" i="40"/>
  <c r="A70" i="40"/>
  <c r="A69" i="40"/>
  <c r="A68" i="40"/>
  <c r="A67" i="40"/>
  <c r="A66" i="40"/>
  <c r="A65" i="40"/>
  <c r="A64" i="40"/>
  <c r="A63" i="40"/>
  <c r="A62" i="40"/>
  <c r="A61" i="40"/>
  <c r="A60" i="40"/>
  <c r="A59" i="40"/>
  <c r="A58" i="40"/>
  <c r="A57" i="40"/>
  <c r="A56" i="40"/>
  <c r="A55" i="40"/>
  <c r="A54" i="40"/>
  <c r="A53" i="40"/>
  <c r="A52" i="40"/>
  <c r="A51" i="40"/>
  <c r="A50" i="40"/>
  <c r="A49" i="40"/>
  <c r="A48" i="40"/>
  <c r="A47" i="40"/>
  <c r="A46" i="40"/>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8" i="40"/>
  <c r="A17" i="40"/>
  <c r="A16" i="40"/>
  <c r="A15" i="40"/>
  <c r="A14" i="40"/>
  <c r="A13" i="40"/>
  <c r="A12" i="40"/>
  <c r="A11" i="40"/>
  <c r="A10" i="40"/>
  <c r="A9" i="40"/>
  <c r="A8" i="40"/>
  <c r="A7"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8" minRefreshableVersion="5">
    <extLst>
      <ext xmlns:x15="http://schemas.microsoft.com/office/spreadsheetml/2010/11/main" uri="{DE250136-89BD-433C-8126-D09CA5730AF9}">
        <x15:connection id="Table1">
          <x15:rangePr sourceName="_xlcn.WorksheetConnection_EspecificaçãoBCELoanTape_Versãodetrabalhov0.3.xlsxTable1"/>
        </x15:connection>
      </ext>
    </extLst>
  </connection>
  <connection id="3" xr16:uid="{00000000-0015-0000-FFFF-FFFF02000000}" name="WorksheetConnection_Especificação - BCE Loan Tape_Versão de trabalho v0.3.xlsx!Table2" type="102" refreshedVersion="8" minRefreshableVersion="5">
    <extLst>
      <ext xmlns:x15="http://schemas.microsoft.com/office/spreadsheetml/2010/11/main" uri="{DE250136-89BD-433C-8126-D09CA5730AF9}">
        <x15:connection id="Table2">
          <x15:rangePr sourceName="_xlcn.WorksheetConnection_EspecificaçãoBCELoanTape_Versãodetrabalhov0.3.xlsxTable2"/>
        </x15:connection>
      </ext>
    </extLst>
  </connection>
  <connection id="4" xr16:uid="{00000000-0015-0000-FFFF-FFFF03000000}" name="WorksheetConnection_Especificação - BCE Loan Tape_Versão de trabalho v0.3.xlsx!Table3" type="102" refreshedVersion="8" minRefreshableVersion="5">
    <extLst>
      <ext xmlns:x15="http://schemas.microsoft.com/office/spreadsheetml/2010/11/main" uri="{DE250136-89BD-433C-8126-D09CA5730AF9}">
        <x15:connection id="Table3">
          <x15:rangePr sourceName="_xlcn.WorksheetConnection_EspecificaçãoBCELoanTape_Versãodetrabalhov0.3.xlsxTable3"/>
        </x15:connection>
      </ext>
    </extLst>
  </connection>
  <connection id="5" xr16:uid="{00000000-0015-0000-FFFF-FFFF04000000}" name="WorksheetConnection_Especificação - BCE Loan Tape_Versão de trabalho v0.3.xlsx!Table4" type="102" refreshedVersion="8" minRefreshableVersion="5">
    <extLst>
      <ext xmlns:x15="http://schemas.microsoft.com/office/spreadsheetml/2010/11/main" uri="{DE250136-89BD-433C-8126-D09CA5730AF9}">
        <x15:connection id="Table4">
          <x15:rangePr sourceName="_xlcn.WorksheetConnection_EspecificaçãoBCELoanTape_Versãodetrabalhov0.3.xlsxTable4"/>
        </x15:connection>
      </ext>
    </extLst>
  </connection>
</connections>
</file>

<file path=xl/sharedStrings.xml><?xml version="1.0" encoding="utf-8"?>
<sst xmlns="http://schemas.openxmlformats.org/spreadsheetml/2006/main" count="33429" uniqueCount="9290">
  <si>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</si>
  <si>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</si>
  <si>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</si>
  <si>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</si>
  <si>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</si>
  <si>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</si>
  <si>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</si>
  <si>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</si>
  <si>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</si>
  <si>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</si>
  <si>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</si>
  <si>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</si>
  <si>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</si>
  <si>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</si>
  <si>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</si>
  <si>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</si>
  <si>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</si>
  <si>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</si>
  <si>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</si>
  <si>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</si>
  <si>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</si>
  <si>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</si>
  <si>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</si>
  <si>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</si>
  <si>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</si>
  <si>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</si>
  <si>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</si>
  <si>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</si>
  <si>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</si>
  <si>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</si>
  <si>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</si>
  <si>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</si>
  <si>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</si>
  <si>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</si>
  <si>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</si>
  <si>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</si>
  <si>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</si>
  <si>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</si>
  <si>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</si>
  <si>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</si>
  <si>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</si>
  <si>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</si>
  <si>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</si>
  <si>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</si>
  <si>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</si>
  <si>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</si>
  <si>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</si>
  <si>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</si>
  <si>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</si>
  <si>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</si>
  <si>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</si>
  <si>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</si>
  <si>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</si>
  <si>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</si>
  <si>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</si>
  <si>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</si>
  <si>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</si>
  <si>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</si>
  <si>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</si>
  <si>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</si>
  <si>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</si>
  <si>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</si>
  <si>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</si>
  <si>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</si>
  <si>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</si>
  <si>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</si>
  <si>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</si>
  <si>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</si>
  <si>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</si>
  <si>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</si>
  <si>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</si>
  <si>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</si>
  <si>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</si>
  <si>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</si>
  <si>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</si>
  <si>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</si>
  <si>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</si>
  <si>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</si>
  <si>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</si>
  <si>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</si>
  <si>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</si>
  <si>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</si>
  <si>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 xml:space="preserve"> - Se a DT_INCPTN &gt; REF_DATE - 1 ANO</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</si>
  <si>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</si>
  <si>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</si>
  <si>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</si>
  <si>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</si>
  <si>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</si>
  <si>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</si>
  <si>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</si>
  <si>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</si>
  <si>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</si>
  <si>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</si>
  <si>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</si>
  <si>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</si>
  <si>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</si>
  <si>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</si>
  <si>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</si>
  <si>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</si>
  <si>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</si>
  <si>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</si>
  <si>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</si>
  <si>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</si>
  <si>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</si>
  <si>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</si>
  <si>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</si>
  <si>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</si>
  <si>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</si>
  <si>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</si>
  <si>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</si>
  <si>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</si>
  <si>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</si>
  <si>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</si>
  <si>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</si>
  <si>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</si>
  <si>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</si>
  <si>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</si>
  <si>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</si>
  <si>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</si>
  <si>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</si>
  <si>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</si>
  <si>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</si>
  <si>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</si>
  <si>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</si>
  <si>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</si>
  <si>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</si>
  <si>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</si>
  <si>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</si>
  <si>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</si>
  <si>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</si>
  <si>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</si>
  <si>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ASST_SCRT_CLSS</t>
  </si>
  <si>
    <t>Asset securitisation class</t>
  </si>
  <si>
    <t>To be reported if the instrument is a securitisation or covered bond.</t>
  </si>
  <si>
    <t>IN.155</t>
  </si>
  <si>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</si>
  <si>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</si>
  <si>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</si>
  <si>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</si>
  <si>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</si>
  <si>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</si>
  <si>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</si>
  <si>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</si>
  <si>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</si>
  <si>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</si>
  <si>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</si>
  <si>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</si>
  <si>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</si>
  <si>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</si>
  <si>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</si>
  <si>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</si>
  <si>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</si>
  <si>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</si>
  <si>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</si>
  <si>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</si>
  <si>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</si>
  <si>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</si>
  <si>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</si>
  <si>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</si>
  <si>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</si>
  <si>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</si>
  <si>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</si>
  <si>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</si>
  <si>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</si>
  <si>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</si>
  <si>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</si>
  <si>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</si>
  <si>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</si>
  <si>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</si>
  <si>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</si>
  <si>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</si>
  <si>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</si>
  <si>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</si>
  <si>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</si>
  <si>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</si>
  <si>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</si>
  <si>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</si>
  <si>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</si>
  <si>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</si>
  <si>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</si>
  <si>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</si>
  <si>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</si>
  <si>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</si>
  <si>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</si>
  <si>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</si>
  <si>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</si>
  <si>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</si>
  <si>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</si>
  <si>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</si>
  <si>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</si>
  <si>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</si>
  <si>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</si>
  <si>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</si>
  <si>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</si>
  <si>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</si>
  <si>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</si>
  <si>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</si>
  <si>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</si>
  <si>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</si>
  <si>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</si>
  <si>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</si>
  <si>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</si>
  <si>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</si>
  <si>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</si>
  <si>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</si>
  <si>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</si>
  <si>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</si>
  <si>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</si>
  <si>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</si>
  <si>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</si>
  <si>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</si>
  <si>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</si>
  <si>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</si>
  <si>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</si>
  <si>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</si>
  <si>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</si>
  <si>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</si>
  <si>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</si>
  <si>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</si>
  <si>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</si>
  <si>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</si>
  <si>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</si>
  <si>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</si>
  <si>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</si>
  <si>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</si>
  <si>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</si>
  <si>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</si>
  <si>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</si>
  <si>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</si>
  <si>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</si>
  <si>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</si>
  <si>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</si>
  <si>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</si>
  <si>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</si>
  <si>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</si>
  <si>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</si>
  <si>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</si>
  <si>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</si>
  <si>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</si>
  <si>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</si>
  <si>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</si>
  <si>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</si>
  <si>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</si>
  <si>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</si>
  <si>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</si>
  <si>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</si>
  <si>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</si>
  <si>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</si>
  <si>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</si>
  <si>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</si>
  <si>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</si>
  <si>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</si>
  <si>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</si>
  <si>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</si>
  <si>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</si>
  <si>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</si>
  <si>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</si>
  <si>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</si>
  <si>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</si>
  <si>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</si>
  <si>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</si>
  <si>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</si>
  <si>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</si>
  <si>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</si>
  <si>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</si>
  <si>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</si>
  <si>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</si>
  <si>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</si>
  <si>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</si>
  <si>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</si>
  <si>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</si>
  <si>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</si>
  <si>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</si>
  <si>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</si>
  <si>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</si>
  <si>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</si>
  <si>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</si>
  <si>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</si>
  <si>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</si>
  <si>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</si>
  <si>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</si>
  <si>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</si>
  <si>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</si>
  <si>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</si>
  <si>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</si>
  <si>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</si>
  <si>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</si>
  <si>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</si>
  <si>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</si>
  <si>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</si>
  <si>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</si>
  <si>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</si>
  <si>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</si>
  <si>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</si>
  <si>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</si>
  <si>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</si>
  <si>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</si>
  <si>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</si>
  <si>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</si>
  <si>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</si>
  <si>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</si>
  <si>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</si>
  <si>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</si>
  <si>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</si>
  <si>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</si>
  <si>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</si>
  <si>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</si>
  <si>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</si>
  <si>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</si>
  <si>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</si>
  <si>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</si>
  <si>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</si>
  <si>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</si>
  <si>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</si>
  <si>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</si>
  <si>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</si>
  <si>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</si>
  <si>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</si>
  <si>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</si>
  <si>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</si>
  <si>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</si>
  <si>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</si>
  <si>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</si>
  <si>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</si>
  <si>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</si>
  <si>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</si>
  <si>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</si>
  <si>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</si>
  <si>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</si>
  <si>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</si>
  <si>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</si>
  <si>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</si>
  <si>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</si>
  <si>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</si>
  <si>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</si>
  <si>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</si>
  <si>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</si>
  <si>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</si>
  <si>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</si>
  <si>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</si>
  <si>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</si>
  <si>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</si>
  <si>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</si>
  <si>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</si>
  <si>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</si>
  <si>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</si>
  <si>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</si>
  <si>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</si>
  <si>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</si>
  <si>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</si>
  <si>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</si>
  <si>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</si>
  <si>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</si>
  <si>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</si>
  <si>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</si>
  <si>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</si>
  <si>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</si>
  <si>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</si>
  <si>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</si>
  <si>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</si>
  <si>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</si>
  <si>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</si>
  <si>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</si>
  <si>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</si>
  <si>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</si>
  <si>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</si>
  <si>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</si>
  <si>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</si>
  <si>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</si>
  <si>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</si>
  <si>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</si>
  <si>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</si>
  <si>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</si>
  <si>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</si>
  <si>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</si>
  <si>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</si>
  <si>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</si>
  <si>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</si>
  <si>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</si>
  <si>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</si>
  <si>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</si>
  <si>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</si>
  <si>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</si>
  <si>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</si>
  <si>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</si>
  <si>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</si>
  <si>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</si>
  <si>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</si>
  <si>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</si>
  <si>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</si>
  <si>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</si>
  <si>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</si>
  <si>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</si>
  <si>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</si>
  <si>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</si>
  <si>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</si>
  <si>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</si>
  <si>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</si>
  <si>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</si>
  <si>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</si>
  <si>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</si>
  <si>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</si>
  <si>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</si>
  <si>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</si>
  <si>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</si>
  <si>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</si>
  <si>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</si>
  <si>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</si>
  <si>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</si>
  <si>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</si>
  <si>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</si>
  <si>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</si>
  <si>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</si>
  <si>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</si>
  <si>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</si>
  <si>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</si>
  <si>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</si>
  <si>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</si>
  <si>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</si>
  <si>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</si>
  <si>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</si>
  <si>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</si>
  <si>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</si>
  <si>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</si>
  <si>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</si>
  <si>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DT_INCPTN</t>
  </si>
  <si>
    <t>Date of inception</t>
  </si>
  <si>
    <t>The date on which the contractual relationship originated, i.e. the date on which the contract agreement becomes binding for all parties</t>
  </si>
  <si>
    <t>IN.011</t>
  </si>
  <si>
    <t>FR004_CTO</t>
  </si>
  <si>
    <t>DATA_ABERTURA</t>
  </si>
  <si>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</si>
  <si>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</si>
  <si>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</si>
  <si>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</si>
  <si>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</si>
  <si>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</si>
  <si>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</si>
  <si>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</si>
  <si>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</si>
  <si>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</si>
  <si>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DT_NXT_INTRST_RT_RST</t>
  </si>
  <si>
    <t>Next interest rate reset date</t>
  </si>
  <si>
    <t>The date when the next interest rate reset, as defined in Part 3 of Annex I to Regulation (EU) No 1071/2013 (ECB/2013/33), takes place.</t>
  </si>
  <si>
    <t>IN.071</t>
  </si>
  <si>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</si>
  <si>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</si>
  <si>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</si>
  <si>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</si>
  <si>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</si>
  <si>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</si>
  <si>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</si>
  <si>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</si>
  <si>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</si>
  <si>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</si>
  <si>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</si>
  <si>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</si>
  <si>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</si>
  <si>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</si>
  <si>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</si>
  <si>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</si>
  <si>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</si>
  <si>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</si>
  <si>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</si>
  <si>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</si>
  <si>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</si>
  <si>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</si>
  <si>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</si>
  <si>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</si>
  <si>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</si>
  <si>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</si>
  <si>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</si>
  <si>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</si>
  <si>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</si>
  <si>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</si>
  <si>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</si>
  <si>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</si>
  <si>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</si>
  <si>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</si>
  <si>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</si>
  <si>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</si>
  <si>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</si>
  <si>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</si>
  <si>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</si>
  <si>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</si>
  <si>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</si>
  <si>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</si>
  <si>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</si>
  <si>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</si>
  <si>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</si>
  <si>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</si>
  <si>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</si>
  <si>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</si>
  <si>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</si>
  <si>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</si>
  <si>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</si>
  <si>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</si>
  <si>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</si>
  <si>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</si>
  <si>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</si>
  <si>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</si>
  <si>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</si>
  <si>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</si>
  <si>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</si>
  <si>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</si>
  <si>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</si>
  <si>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</si>
  <si>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</si>
  <si>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</si>
  <si>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</si>
  <si>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</si>
  <si>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</si>
  <si>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</si>
  <si>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IER_FINAL</t>
  </si>
  <si>
    <t>IER_FINAL/100
WHERE IMCATF046_FLAG_FECHO.CMES = REF_DATE</t>
  </si>
  <si>
    <t xml:space="preserve"> - Se o contrato não pertencer ao universo de Imparidade (IFRS9_INPUT_MOTOR_8_7)</t>
  </si>
  <si>
    <t>EIR_INCPTN</t>
  </si>
  <si>
    <t>Effective interest rate at inception</t>
  </si>
  <si>
    <t>Effective interest rate at instrument origination according to IFRS 9.</t>
  </si>
  <si>
    <t>IN.127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</si>
  <si>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</si>
  <si>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</si>
  <si>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</si>
  <si>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</si>
  <si>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</si>
  <si>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</si>
  <si>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</si>
  <si>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</si>
  <si>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</si>
  <si>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</si>
  <si>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</si>
  <si>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</si>
  <si>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</si>
  <si>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</si>
  <si>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</si>
  <si>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</si>
  <si>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</si>
  <si>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</si>
  <si>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</si>
  <si>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</si>
  <si>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</si>
  <si>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</si>
  <si>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</si>
  <si>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</si>
  <si>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</si>
  <si>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</si>
  <si>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</si>
  <si>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</si>
  <si>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</si>
  <si>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</si>
  <si>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</si>
  <si>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</si>
  <si>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</si>
  <si>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</si>
  <si>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</si>
  <si>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</si>
  <si>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</si>
  <si>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</si>
  <si>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</si>
  <si>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</si>
  <si>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</si>
  <si>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</si>
  <si>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</si>
  <si>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</si>
  <si>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</si>
  <si>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</si>
  <si>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</si>
  <si>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</si>
  <si>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</si>
  <si>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</si>
  <si>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</si>
  <si>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</si>
  <si>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</si>
  <si>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</si>
  <si>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</si>
  <si>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</si>
  <si>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</si>
  <si>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</si>
  <si>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</si>
  <si>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</si>
  <si>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</si>
  <si>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</si>
  <si>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</si>
  <si>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</si>
  <si>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</si>
  <si>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</si>
  <si>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</si>
  <si>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</si>
  <si>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</si>
  <si>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</si>
  <si>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</si>
  <si>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</si>
  <si>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</si>
  <si>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</si>
  <si>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</si>
  <si>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</si>
  <si>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</si>
  <si>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</si>
  <si>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</si>
  <si>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</si>
  <si>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</si>
  <si>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</si>
  <si>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</si>
  <si>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</si>
  <si>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</si>
  <si>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</si>
  <si>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</si>
  <si>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</si>
  <si>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</si>
  <si>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</si>
  <si>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</si>
  <si>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</si>
  <si>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</si>
  <si>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</si>
  <si>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</si>
  <si>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</si>
  <si>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</si>
  <si>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</si>
  <si>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</si>
  <si>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</si>
  <si>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</si>
  <si>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</si>
  <si>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</si>
  <si>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</si>
  <si>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</si>
  <si>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</si>
  <si>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</si>
  <si>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</si>
  <si>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</si>
  <si>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</si>
  <si>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</si>
  <si>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</si>
  <si>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</si>
  <si>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</si>
  <si>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</si>
  <si>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</si>
  <si>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</si>
  <si>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EAD_FINAL</t>
  </si>
  <si>
    <t>EAD_FINAL
WHERE IMCATF046_FLAG_FECHO.CMES = REF_DATE</t>
  </si>
  <si>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</si>
  <si>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</si>
  <si>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</si>
  <si>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</si>
  <si>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</si>
  <si>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</si>
  <si>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</si>
  <si>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</si>
  <si>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</si>
  <si>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</si>
  <si>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</si>
  <si>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</si>
  <si>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</si>
  <si>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</si>
  <si>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</si>
  <si>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</si>
  <si>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</si>
  <si>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</si>
  <si>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</si>
  <si>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</si>
  <si>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</si>
  <si>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</si>
  <si>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</si>
  <si>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</si>
  <si>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</si>
  <si>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</si>
  <si>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</si>
  <si>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</si>
  <si>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</si>
  <si>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</si>
  <si>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</si>
  <si>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</si>
  <si>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</si>
  <si>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</si>
  <si>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</si>
  <si>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</si>
  <si>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</si>
  <si>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</si>
  <si>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</si>
  <si>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</si>
  <si>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</si>
  <si>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</si>
  <si>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</si>
  <si>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</si>
  <si>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</si>
  <si>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</si>
  <si>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</si>
  <si>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</si>
  <si>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</si>
  <si>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</si>
  <si>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</si>
  <si>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</si>
  <si>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</si>
  <si>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</si>
  <si>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</si>
  <si>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</si>
  <si>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</si>
  <si>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</si>
  <si>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</si>
  <si>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</si>
  <si>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</si>
  <si>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</si>
  <si>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</si>
  <si>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</si>
  <si>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</si>
  <si>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</si>
  <si>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</si>
  <si>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</si>
  <si>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</si>
  <si>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</si>
  <si>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</si>
  <si>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</si>
  <si>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</si>
  <si>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INTRNL_RTNG_INCPTN</t>
  </si>
  <si>
    <t>Internal rating at inception</t>
  </si>
  <si>
    <t>Internal rating grade according to Regulation (EU) No 575/2013 at instrument origination.</t>
  </si>
  <si>
    <t>IN.037</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</si>
  <si>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</si>
  <si>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</si>
  <si>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</si>
  <si>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</si>
  <si>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</si>
  <si>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</si>
  <si>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</si>
  <si>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</si>
  <si>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</si>
  <si>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</si>
  <si>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</si>
  <si>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</si>
  <si>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</si>
  <si>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</si>
  <si>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</si>
  <si>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</si>
  <si>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</si>
  <si>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</si>
  <si>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</si>
  <si>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</si>
  <si>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</si>
  <si>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</si>
  <si>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</si>
  <si>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</si>
  <si>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</si>
  <si>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</si>
  <si>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</si>
  <si>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</si>
  <si>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</si>
  <si>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</si>
  <si>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</si>
  <si>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ID_PORTFOLIO_IFRS9</t>
  </si>
  <si>
    <t>ID_PORTFOLIO_IFRS9
WHERE IMCATF046_FLAG_FECHO.CMES = REF_DATE</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</si>
  <si>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</si>
  <si>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</si>
  <si>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</si>
  <si>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</si>
  <si>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</si>
  <si>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</si>
  <si>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</si>
  <si>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</si>
  <si>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</si>
  <si>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</si>
  <si>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</si>
  <si>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</si>
  <si>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</si>
  <si>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</si>
  <si>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</si>
  <si>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</si>
  <si>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</si>
  <si>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</si>
  <si>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</si>
  <si>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</si>
  <si>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</si>
  <si>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</si>
  <si>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</si>
  <si>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</si>
  <si>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</si>
  <si>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</si>
  <si>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</si>
  <si>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</si>
  <si>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</si>
  <si>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</si>
  <si>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</si>
  <si>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</si>
  <si>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</si>
  <si>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</si>
  <si>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</si>
  <si>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</si>
  <si>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</si>
  <si>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</si>
  <si>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</si>
  <si>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</si>
  <si>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</si>
  <si>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</si>
  <si>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</si>
  <si>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</si>
  <si>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</si>
  <si>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</si>
  <si>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</si>
  <si>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</si>
  <si>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</si>
  <si>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</si>
  <si>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</si>
  <si>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</si>
  <si>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</si>
  <si>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</si>
  <si>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</si>
  <si>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</si>
  <si>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</si>
  <si>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</si>
  <si>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</si>
  <si>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</si>
  <si>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</si>
  <si>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</si>
  <si>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</si>
  <si>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</si>
  <si>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</si>
  <si>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</si>
  <si>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</si>
  <si>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</si>
  <si>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</si>
  <si>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</si>
  <si>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</si>
  <si>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</si>
  <si>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</si>
  <si>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</si>
  <si>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</si>
  <si>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</si>
  <si>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</si>
  <si>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</si>
  <si>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</si>
  <si>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</si>
  <si>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</si>
  <si>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</si>
  <si>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</si>
  <si>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</si>
  <si>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</si>
  <si>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</si>
  <si>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</si>
  <si>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</si>
  <si>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</si>
  <si>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</si>
  <si>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</si>
  <si>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</si>
  <si>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</si>
  <si>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</si>
  <si>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</si>
  <si>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</si>
  <si>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</si>
  <si>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</si>
  <si>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</si>
  <si>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</si>
  <si>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</si>
  <si>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</si>
  <si>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</si>
  <si>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</si>
  <si>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</si>
  <si>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</si>
  <si>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</si>
  <si>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</si>
  <si>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</si>
  <si>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</si>
  <si>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</si>
  <si>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</si>
  <si>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</si>
  <si>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</si>
  <si>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</si>
  <si>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</si>
  <si>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</si>
  <si>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</si>
  <si>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</si>
  <si>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</si>
  <si>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</si>
  <si>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</si>
  <si>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</si>
  <si>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</si>
  <si>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</si>
  <si>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</si>
  <si>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</si>
  <si>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</si>
  <si>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</si>
  <si>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</si>
  <si>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</si>
  <si>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</si>
  <si>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</si>
  <si>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</si>
  <si>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</si>
  <si>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</si>
  <si>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</si>
  <si>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</si>
  <si>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</si>
  <si>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</si>
  <si>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</si>
  <si>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</si>
  <si>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</si>
  <si>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</si>
  <si>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</si>
  <si>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</si>
  <si>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</si>
  <si>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</si>
  <si>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</si>
  <si>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</si>
  <si>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</si>
  <si>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</si>
  <si>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</si>
  <si>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</si>
  <si>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</si>
  <si>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</si>
  <si>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</si>
  <si>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</si>
  <si>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</si>
  <si>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</si>
  <si>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</si>
  <si>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</si>
  <si>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</si>
  <si>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</si>
  <si>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</si>
  <si>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</si>
  <si>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</si>
  <si>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</si>
  <si>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</si>
  <si>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</si>
  <si>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</si>
  <si>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</si>
  <si>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</si>
  <si>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</si>
  <si>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</si>
  <si>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</si>
  <si>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</si>
  <si>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</si>
  <si>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</si>
  <si>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</si>
  <si>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</si>
  <si>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</si>
  <si>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</si>
  <si>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</si>
  <si>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</si>
  <si>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</si>
  <si>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</si>
  <si>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</si>
  <si>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</si>
  <si>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</si>
  <si>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</si>
  <si>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</si>
  <si>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</si>
  <si>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</si>
  <si>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</si>
  <si>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</si>
  <si>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</si>
  <si>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</si>
  <si>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</si>
  <si>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</si>
  <si>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</si>
  <si>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</si>
  <si>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</si>
  <si>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</si>
  <si>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</si>
  <si>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</si>
  <si>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</si>
  <si>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</si>
  <si>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</si>
  <si>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</si>
  <si>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</si>
  <si>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</si>
  <si>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</si>
  <si>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</si>
  <si>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</si>
  <si>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</si>
  <si>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</si>
  <si>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</si>
  <si>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</si>
  <si>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</si>
  <si>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</si>
  <si>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</si>
  <si>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</si>
  <si>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</si>
  <si>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</si>
  <si>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</si>
  <si>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</si>
  <si>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</si>
  <si>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</si>
  <si>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</si>
  <si>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</si>
  <si>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</si>
  <si>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</si>
  <si>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</si>
  <si>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</si>
  <si>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</si>
  <si>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</si>
  <si>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</si>
  <si>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</si>
  <si>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</si>
  <si>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</si>
  <si>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</si>
  <si>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</si>
  <si>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</si>
  <si>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</si>
  <si>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</si>
  <si>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</si>
  <si>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</si>
  <si>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</si>
  <si>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</si>
  <si>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</si>
  <si>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</si>
  <si>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</si>
  <si>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</si>
  <si>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</si>
  <si>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</si>
  <si>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</si>
  <si>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</si>
  <si>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</si>
  <si>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</si>
  <si>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</si>
  <si>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</si>
  <si>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</si>
  <si>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</si>
  <si>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</si>
  <si>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</si>
  <si>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</si>
  <si>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</si>
  <si>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</si>
  <si>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</si>
  <si>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</si>
  <si>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</si>
  <si>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</si>
  <si>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</si>
  <si>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</si>
  <si>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</si>
  <si>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</si>
  <si>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</si>
  <si>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</si>
  <si>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</si>
  <si>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</si>
  <si>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</si>
  <si>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</si>
  <si>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</si>
  <si>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PD12M_IFRS9
IMPRMNT_STTS_INSTRMNT</t>
  </si>
  <si>
    <t>CASE WHEN IMPRMNT_STTS_INSTRMNT = '25' THEN 1 ELSE PD12M_IFRS9
WHERE IMCATF046_FLAG_FECHO.CMES = REF_DATE</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</si>
  <si>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</si>
  <si>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</si>
  <si>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</si>
  <si>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</si>
  <si>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</si>
  <si>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</si>
  <si>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</si>
  <si>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t>PD_IFRS9_LFTM_INCPTN</t>
  </si>
  <si>
    <t>Lifetime PD at inception date according to IFRS 9 (cumulative)</t>
  </si>
  <si>
    <t>Cumulative lifetime PD at inception date calculated from the inception date until maturity.
Data attribute aligned with IFRS9.</t>
  </si>
  <si>
    <t>IN.119</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</si>
  <si>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</si>
  <si>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</si>
  <si>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</si>
  <si>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</si>
  <si>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</si>
  <si>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</si>
  <si>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</si>
  <si>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</si>
  <si>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</si>
  <si>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</si>
  <si>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</si>
  <si>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</si>
  <si>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</si>
  <si>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</si>
  <si>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</si>
  <si>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</si>
  <si>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</si>
  <si>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</si>
  <si>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</si>
  <si>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</si>
  <si>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</si>
  <si>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</si>
  <si>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</si>
  <si>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</si>
  <si>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</si>
  <si>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</si>
  <si>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</si>
  <si>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</si>
  <si>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</si>
  <si>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</si>
  <si>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</si>
  <si>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</si>
  <si>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</si>
  <si>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</si>
  <si>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</si>
  <si>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</si>
  <si>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</si>
  <si>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</si>
  <si>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</si>
  <si>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</si>
  <si>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</si>
  <si>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</si>
  <si>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</si>
  <si>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</si>
  <si>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</si>
  <si>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</si>
  <si>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</si>
  <si>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</si>
  <si>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</si>
  <si>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</si>
  <si>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</si>
  <si>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</si>
  <si>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</si>
  <si>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</si>
  <si>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</si>
  <si>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</si>
  <si>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</si>
  <si>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</si>
  <si>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</si>
  <si>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</si>
  <si>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</si>
  <si>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</si>
  <si>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</si>
  <si>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</si>
  <si>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</si>
  <si>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</si>
  <si>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</si>
  <si>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</si>
  <si>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</si>
  <si>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</si>
  <si>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</si>
  <si>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</si>
  <si>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</si>
  <si>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</si>
  <si>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</si>
  <si>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</si>
  <si>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</si>
  <si>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</si>
  <si>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</si>
  <si>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</si>
  <si>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</si>
  <si>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</si>
  <si>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</si>
  <si>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</si>
  <si>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</si>
  <si>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</si>
  <si>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</si>
  <si>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</si>
  <si>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</si>
  <si>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</si>
  <si>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</si>
  <si>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</si>
  <si>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</si>
  <si>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</si>
  <si>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</si>
  <si>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</si>
  <si>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</si>
  <si>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</si>
  <si>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</si>
  <si>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</si>
  <si>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</si>
  <si>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</si>
  <si>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</si>
  <si>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</si>
  <si>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</si>
  <si>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</si>
  <si>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</si>
  <si>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</si>
  <si>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</si>
  <si>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</si>
  <si>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</si>
  <si>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</si>
  <si>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</si>
  <si>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</si>
  <si>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</si>
  <si>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</si>
  <si>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</si>
  <si>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</si>
  <si>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</si>
  <si>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</si>
  <si>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</si>
  <si>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</si>
  <si>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</si>
  <si>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RCRS</t>
  </si>
  <si>
    <t>Recourse</t>
  </si>
  <si>
    <t>Classification of instruments based on the creditor’s rights to seize assets other than any protection pledged to secure the instrument.</t>
  </si>
  <si>
    <t>IN.049</t>
  </si>
  <si>
    <t>RCVD_AMRTSTN_12M</t>
  </si>
  <si>
    <t>Received amortisation payments within last 12 months prior to reference date</t>
  </si>
  <si>
    <t>Received amortisation payments within last 12 months prior to reference date.</t>
  </si>
  <si>
    <t>IN.129</t>
  </si>
  <si>
    <t>EPT08_PRESTACOES</t>
  </si>
  <si>
    <t>MCAPPAG</t>
  </si>
  <si>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</si>
  <si>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</si>
  <si>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</si>
  <si>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</si>
  <si>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</si>
  <si>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</si>
  <si>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</si>
  <si>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</si>
  <si>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</si>
  <si>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</si>
  <si>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</si>
  <si>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</si>
  <si>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</si>
  <si>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t>RCVD_INTRST_24M</t>
  </si>
  <si>
    <t>Received interest payments within last 24 months prior to reference date</t>
  </si>
  <si>
    <t>IN.132</t>
  </si>
  <si>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</si>
  <si>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</si>
  <si>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</si>
  <si>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</si>
  <si>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</si>
  <si>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</si>
  <si>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</si>
  <si>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</si>
  <si>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</si>
  <si>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</si>
  <si>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</si>
  <si>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</si>
  <si>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</si>
  <si>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</si>
  <si>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</si>
  <si>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</si>
  <si>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</si>
  <si>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</si>
  <si>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</si>
  <si>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</si>
  <si>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</si>
  <si>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</si>
  <si>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</si>
  <si>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</si>
  <si>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t>RTNG_SCL</t>
  </si>
  <si>
    <t>Rating scale</t>
  </si>
  <si>
    <t>Internal name and definition of the rating master scale. It should be mapped to the assigned rating, i.e. INTRNL_RTNG.</t>
  </si>
  <si>
    <t>IN.123</t>
  </si>
  <si>
    <t>RTNTN_SHR</t>
  </si>
  <si>
    <t>Retention share</t>
  </si>
  <si>
    <t>Retention share defined as per ECB Guidance on leveraged transactions. i.e. retention share = 100% - transferred / distributed percentage.</t>
  </si>
  <si>
    <t>IN.084</t>
  </si>
  <si>
    <t>RWA</t>
  </si>
  <si>
    <t>RWA according to Regulation (EU) No 575/2013.</t>
  </si>
  <si>
    <t>IN.085</t>
  </si>
  <si>
    <t>RWA_MTHD</t>
  </si>
  <si>
    <t>RWA calculation method</t>
  </si>
  <si>
    <t>RWA calculation method according to Regulation (EU) No 575/2013.</t>
  </si>
  <si>
    <t>IN.086</t>
  </si>
  <si>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</si>
  <si>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</si>
  <si>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</si>
  <si>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</si>
  <si>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</si>
  <si>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</si>
  <si>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</si>
  <si>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</si>
  <si>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</si>
  <si>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</si>
  <si>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</si>
  <si>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</si>
  <si>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</si>
  <si>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</si>
  <si>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</si>
  <si>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</si>
  <si>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</si>
  <si>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</si>
  <si>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</si>
  <si>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</si>
  <si>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</si>
  <si>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</si>
  <si>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</si>
  <si>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</si>
  <si>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</si>
  <si>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</si>
  <si>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</si>
  <si>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</si>
  <si>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</si>
  <si>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</si>
  <si>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</si>
  <si>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</si>
  <si>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</si>
  <si>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</si>
  <si>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</si>
  <si>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</si>
  <si>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</si>
  <si>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</si>
  <si>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</si>
  <si>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</si>
  <si>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</si>
  <si>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</si>
  <si>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</si>
  <si>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</si>
  <si>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</si>
  <si>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</si>
  <si>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</si>
  <si>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</si>
  <si>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</si>
  <si>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</si>
  <si>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</si>
  <si>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</si>
  <si>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</si>
  <si>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</si>
  <si>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</si>
  <si>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</si>
  <si>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</si>
  <si>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</si>
  <si>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</si>
  <si>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</si>
  <si>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</si>
  <si>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</si>
  <si>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</si>
  <si>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</si>
  <si>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</si>
  <si>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</si>
  <si>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</si>
  <si>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</si>
  <si>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</si>
  <si>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</si>
  <si>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</si>
  <si>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</si>
  <si>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</si>
  <si>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</si>
  <si>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</si>
  <si>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</si>
  <si>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</si>
  <si>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</si>
  <si>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</si>
  <si>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</si>
  <si>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</si>
  <si>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TYP_AMRTSTN</t>
  </si>
  <si>
    <t>Type of amortisation</t>
  </si>
  <si>
    <t>Type of amortisation of the instrument including principal and interest.</t>
  </si>
  <si>
    <t>IN.054</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</si>
  <si>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</si>
  <si>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</si>
  <si>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</si>
  <si>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</si>
  <si>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</si>
  <si>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TYP_CRE_OPRTN</t>
  </si>
  <si>
    <t>Type of CRE operation financed</t>
  </si>
  <si>
    <t>Type of CRE operation financed, regardless of its regulatory portfolio under the Standardised or the IRB approach.</t>
  </si>
  <si>
    <t>IN.058</t>
  </si>
  <si>
    <t>TYP_INSTRMNT</t>
  </si>
  <si>
    <t>Type of instrument</t>
  </si>
  <si>
    <t>Classification of the instrument according to the type of contractual terms agreed between the parties.</t>
  </si>
  <si>
    <t>IN.055</t>
  </si>
  <si>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</si>
  <si>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</si>
  <si>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</si>
  <si>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</si>
  <si>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</si>
  <si>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</si>
  <si>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</si>
  <si>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</si>
  <si>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</si>
  <si>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</si>
  <si>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</si>
  <si>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</si>
  <si>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</si>
  <si>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</si>
  <si>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</si>
  <si>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</si>
  <si>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</si>
  <si>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</si>
  <si>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</si>
  <si>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</si>
  <si>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</si>
  <si>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</si>
  <si>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</si>
  <si>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</si>
  <si>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</si>
  <si>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</si>
  <si>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</si>
  <si>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</si>
  <si>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</si>
  <si>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</si>
  <si>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</si>
  <si>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</si>
  <si>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</si>
  <si>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</si>
  <si>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</si>
  <si>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</si>
  <si>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</si>
  <si>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</si>
  <si>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</si>
  <si>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</si>
  <si>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</si>
  <si>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</si>
  <si>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</si>
  <si>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</si>
  <si>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</si>
  <si>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</si>
  <si>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</si>
  <si>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</si>
  <si>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</si>
  <si>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</si>
  <si>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</si>
  <si>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</si>
  <si>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</si>
  <si>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</si>
  <si>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</si>
  <si>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</si>
  <si>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</si>
  <si>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</si>
  <si>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</si>
  <si>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</si>
  <si>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</si>
  <si>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</si>
  <si>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</si>
  <si>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</si>
  <si>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</si>
  <si>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</si>
  <si>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</si>
  <si>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</si>
  <si>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</si>
  <si>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</si>
  <si>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</si>
  <si>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</si>
  <si>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</si>
  <si>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</si>
  <si>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</si>
  <si>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</si>
  <si>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</si>
  <si>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</si>
  <si>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</si>
  <si>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</si>
  <si>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</si>
  <si>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</si>
  <si>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</si>
  <si>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</si>
  <si>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</si>
  <si>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</si>
  <si>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</si>
  <si>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</si>
  <si>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</si>
  <si>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</si>
  <si>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</si>
  <si>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</si>
  <si>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</si>
  <si>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</si>
  <si>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</si>
  <si>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</si>
  <si>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</si>
  <si>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</si>
  <si>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</si>
  <si>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</si>
  <si>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</si>
  <si>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</si>
  <si>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</si>
  <si>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</si>
  <si>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</si>
  <si>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</si>
  <si>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</si>
  <si>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</si>
  <si>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</si>
  <si>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</si>
  <si>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</si>
  <si>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</si>
  <si>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</si>
  <si>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</si>
  <si>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</si>
  <si>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</si>
  <si>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</si>
  <si>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</si>
  <si>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</si>
  <si>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</si>
  <si>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</si>
  <si>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</si>
  <si>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</si>
  <si>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</si>
  <si>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</si>
  <si>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</si>
  <si>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</si>
  <si>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</si>
  <si>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</si>
  <si>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</si>
  <si>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</si>
  <si>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</si>
  <si>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</si>
  <si>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</si>
  <si>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</si>
  <si>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</si>
  <si>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</si>
  <si>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</si>
  <si>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</si>
  <si>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</si>
  <si>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</si>
  <si>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</si>
  <si>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</si>
  <si>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</si>
  <si>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</si>
  <si>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</si>
  <si>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t>DBT_SRVC_RT</t>
  </si>
  <si>
    <t>Debt service coverage ratio</t>
  </si>
  <si>
    <t>According to internal definition.
Please also add an explanatory note on sheet "Notes" on how the calculation is done.</t>
  </si>
  <si>
    <t>EN.080</t>
  </si>
  <si>
    <t>DBT_SRVC_RT_12M</t>
  </si>
  <si>
    <t>Debt service coverage ratio at the most recent reported figures prior to the reference date</t>
  </si>
  <si>
    <t>See notes on DBT_SRVC_RT.</t>
  </si>
  <si>
    <t>EN.081</t>
  </si>
  <si>
    <t>DCSD</t>
  </si>
  <si>
    <t>Entity deceased</t>
  </si>
  <si>
    <t>Indicator as to whether the Entity has passed away. The data attribute is applicable to natural persons only.</t>
  </si>
  <si>
    <t>EN.020</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</si>
  <si>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</si>
  <si>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</si>
  <si>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</si>
  <si>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</si>
  <si>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t>DT_BRTH</t>
  </si>
  <si>
    <t>Birth date counterparty</t>
  </si>
  <si>
    <t>Date when the entity was born / registered.</t>
  </si>
  <si>
    <t>EN.003</t>
  </si>
  <si>
    <t xml:space="preserve">CT003_UNIV_CLI </t>
  </si>
  <si>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</si>
  <si>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</si>
  <si>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</si>
  <si>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t>DT_EXTRNL_RTNG</t>
  </si>
  <si>
    <t>Date of external rating</t>
  </si>
  <si>
    <t>Date of the most recent external rating, i.e. applicable at the reference date.</t>
  </si>
  <si>
    <t>EN.022</t>
  </si>
  <si>
    <t>CT021_RWA_CLI
LT003_ENTITY</t>
  </si>
  <si>
    <t>FECCALIF
EXTRNL_RTNG</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</si>
  <si>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</si>
  <si>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</si>
  <si>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</si>
  <si>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</si>
  <si>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</si>
  <si>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</si>
  <si>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</si>
  <si>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</si>
  <si>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</si>
  <si>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</si>
  <si>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</si>
  <si>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</si>
  <si>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</si>
  <si>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</si>
  <si>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</si>
  <si>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</si>
  <si>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</si>
  <si>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</si>
  <si>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</si>
  <si>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</si>
  <si>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</si>
  <si>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</si>
  <si>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</si>
  <si>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</si>
  <si>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</si>
  <si>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</si>
  <si>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</si>
  <si>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</si>
  <si>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</si>
  <si>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</si>
  <si>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</si>
  <si>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</si>
  <si>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</si>
  <si>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</si>
  <si>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</si>
  <si>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</si>
  <si>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</si>
  <si>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</si>
  <si>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</si>
  <si>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</si>
  <si>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</si>
  <si>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</si>
  <si>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</si>
  <si>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</si>
  <si>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</si>
  <si>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</si>
  <si>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</si>
  <si>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</si>
  <si>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</si>
  <si>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</si>
  <si>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</si>
  <si>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</si>
  <si>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</si>
  <si>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</si>
  <si>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</si>
  <si>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</si>
  <si>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</si>
  <si>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</si>
  <si>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</si>
  <si>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</si>
  <si>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</si>
  <si>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</si>
  <si>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EMPLYMNT_STTS</t>
  </si>
  <si>
    <t>Employment status (Code List)</t>
  </si>
  <si>
    <t>Employment status.</t>
  </si>
  <si>
    <t>EN.026</t>
  </si>
  <si>
    <t>EMPLYMNT_STTS_INTRNL</t>
  </si>
  <si>
    <t>Employment status according to bank-internal classification</t>
  </si>
  <si>
    <t>Employment status according to bank-internal classification.</t>
  </si>
  <si>
    <t>EN.025</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</si>
  <si>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</si>
  <si>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</si>
  <si>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</si>
  <si>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</si>
  <si>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</si>
  <si>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</si>
  <si>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</si>
  <si>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</si>
  <si>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</si>
  <si>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</si>
  <si>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</si>
  <si>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</si>
  <si>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</si>
  <si>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</si>
  <si>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</si>
  <si>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</si>
  <si>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</si>
  <si>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</si>
  <si>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</si>
  <si>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</si>
  <si>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</si>
  <si>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</si>
  <si>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</si>
  <si>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</si>
  <si>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</si>
  <si>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</si>
  <si>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</si>
  <si>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</si>
  <si>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</si>
  <si>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</si>
  <si>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</si>
  <si>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</si>
  <si>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</si>
  <si>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</si>
  <si>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EXTRNL_RTNG_NM</t>
  </si>
  <si>
    <t>Name of external rating agency</t>
  </si>
  <si>
    <t>Name of external rating agency for the external rating at the reference date.</t>
  </si>
  <si>
    <t>EN.017</t>
  </si>
  <si>
    <t>EXTRNL_RTNG_PRVS</t>
  </si>
  <si>
    <t>External rating T-1</t>
  </si>
  <si>
    <t>External rating one year prior to the reference date.</t>
  </si>
  <si>
    <t>EN.029</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</si>
  <si>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</si>
  <si>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</si>
  <si>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</si>
  <si>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</si>
  <si>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</si>
  <si>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</si>
  <si>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</si>
  <si>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</si>
  <si>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FLG_ISDA_CRDT_EVNT</t>
  </si>
  <si>
    <t>ISDA credit event declared</t>
  </si>
  <si>
    <t xml:space="preserve">The flag would be required to be reported "Y" if a credit event occurred under any ISDA master agreement associated with this debtor. </t>
  </si>
  <si>
    <t>EN.032</t>
  </si>
  <si>
    <t>FLG_NN_ACCRL</t>
  </si>
  <si>
    <t>Credit obligation on non-accrual status</t>
  </si>
  <si>
    <t>Report "Y" if any credit obligation associated to this debtor is set on non-accrual status.</t>
  </si>
  <si>
    <t>EN.033</t>
  </si>
  <si>
    <t>FLG_RQST_BNKRPTCY</t>
  </si>
  <si>
    <t xml:space="preserve">Request by the institution for the obligor's bankruptcy </t>
  </si>
  <si>
    <t>Flag "Y" if bankruptcy proceedings have been initiated by the bank according to local insolvency law, e.g. due to illiquidity, over-indebtedness.</t>
  </si>
  <si>
    <t>EN.034</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</si>
  <si>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</si>
  <si>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</si>
  <si>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</si>
  <si>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</si>
  <si>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</si>
  <si>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</si>
  <si>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</si>
  <si>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</si>
  <si>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</si>
  <si>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</si>
  <si>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</si>
  <si>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</si>
  <si>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</si>
  <si>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</si>
  <si>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</si>
  <si>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</si>
  <si>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</si>
  <si>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</si>
  <si>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</si>
  <si>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</si>
  <si>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</si>
  <si>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</si>
  <si>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</si>
  <si>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</si>
  <si>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</si>
  <si>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</si>
  <si>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</si>
  <si>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</si>
  <si>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</si>
  <si>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</si>
  <si>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</si>
  <si>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</si>
  <si>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</si>
  <si>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</si>
  <si>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</si>
  <si>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</si>
  <si>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</si>
  <si>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</si>
  <si>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</si>
  <si>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</si>
  <si>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</si>
  <si>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</si>
  <si>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</si>
  <si>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</si>
  <si>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</si>
  <si>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</si>
  <si>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</si>
  <si>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</si>
  <si>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</si>
  <si>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</si>
  <si>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</si>
  <si>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</si>
  <si>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</si>
  <si>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</si>
  <si>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</si>
  <si>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</si>
  <si>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</si>
  <si>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</si>
  <si>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</si>
  <si>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</si>
  <si>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</si>
  <si>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</si>
  <si>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</si>
  <si>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</si>
  <si>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</si>
  <si>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</si>
  <si>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</si>
  <si>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</si>
  <si>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</si>
  <si>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</si>
  <si>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</si>
  <si>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</si>
  <si>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</si>
  <si>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</si>
  <si>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</si>
  <si>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</si>
  <si>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</si>
  <si>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</si>
  <si>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</si>
  <si>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</si>
  <si>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</si>
  <si>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</si>
  <si>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</si>
  <si>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</si>
  <si>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</si>
  <si>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</si>
  <si>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</si>
  <si>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</si>
  <si>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</si>
  <si>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</si>
  <si>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</si>
  <si>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</si>
  <si>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</si>
  <si>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</si>
  <si>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</si>
  <si>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</si>
  <si>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</si>
  <si>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</si>
  <si>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</si>
  <si>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</si>
  <si>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</si>
  <si>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t>INTRNL_RTNG_PRVS</t>
  </si>
  <si>
    <t>Previous internal rating</t>
  </si>
  <si>
    <t>Internal rating according to Regulation (EU) No 575/2013 one year prior to the reference date.</t>
  </si>
  <si>
    <t>EN.040</t>
  </si>
  <si>
    <t>BCE_LT_INTRNL_RTNGS_T1</t>
  </si>
  <si>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</si>
  <si>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</si>
  <si>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</si>
  <si>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</si>
  <si>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</si>
  <si>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</si>
  <si>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</si>
  <si>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</si>
  <si>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</si>
  <si>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</si>
  <si>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</si>
  <si>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</si>
  <si>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</si>
  <si>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</si>
  <si>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</si>
  <si>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</si>
  <si>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</si>
  <si>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</si>
  <si>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</si>
  <si>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</si>
  <si>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</si>
  <si>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</si>
  <si>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</si>
  <si>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</si>
  <si>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</si>
  <si>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</si>
  <si>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</si>
  <si>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</si>
  <si>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</si>
  <si>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</si>
  <si>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</si>
  <si>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</si>
  <si>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</si>
  <si>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</si>
  <si>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</si>
  <si>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</si>
  <si>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</si>
  <si>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</si>
  <si>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</si>
  <si>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</si>
  <si>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</si>
  <si>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</si>
  <si>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</si>
  <si>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</si>
  <si>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</si>
  <si>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</si>
  <si>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</si>
  <si>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</si>
  <si>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</si>
  <si>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</si>
  <si>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</si>
  <si>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</si>
  <si>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</si>
  <si>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</si>
  <si>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</si>
  <si>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</si>
  <si>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</si>
  <si>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</si>
  <si>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</si>
  <si>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</si>
  <si>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</si>
  <si>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</si>
  <si>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</si>
  <si>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</si>
  <si>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</si>
  <si>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</si>
  <si>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</si>
  <si>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</si>
  <si>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</si>
  <si>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</si>
  <si>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</si>
  <si>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</si>
  <si>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</si>
  <si>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</si>
  <si>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</si>
  <si>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</si>
  <si>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</si>
  <si>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</si>
  <si>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</si>
  <si>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</si>
  <si>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</si>
  <si>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</si>
  <si>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</si>
  <si>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</si>
  <si>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</si>
  <si>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</si>
  <si>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</si>
  <si>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</si>
  <si>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</si>
  <si>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</si>
  <si>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</si>
  <si>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</si>
  <si>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</si>
  <si>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</si>
  <si>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</si>
  <si>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</si>
  <si>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</si>
  <si>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</si>
  <si>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EN.089</t>
  </si>
  <si>
    <t>12-month PD at reference date which is used by the bank for computation of stage 1 ECL or for SICR assessment if bank use 12 month proxy for staging. If the PD is calculated on instruments level please provide an EAD weighted average.</t>
  </si>
  <si>
    <t>EN.083</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</si>
  <si>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</si>
  <si>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</si>
  <si>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</si>
  <si>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PD_IFRS9_12M_RD_T1
EAD_FINAL</t>
  </si>
  <si>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</si>
  <si>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</si>
  <si>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</si>
  <si>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</si>
  <si>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</si>
  <si>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</si>
  <si>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</si>
  <si>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</si>
  <si>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</si>
  <si>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</si>
  <si>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</si>
  <si>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</si>
  <si>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</si>
  <si>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t>EN.045</t>
  </si>
  <si>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</si>
  <si>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</si>
  <si>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</si>
  <si>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</si>
  <si>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</si>
  <si>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</si>
  <si>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</si>
  <si>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</si>
  <si>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</si>
  <si>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</si>
  <si>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</si>
  <si>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</si>
  <si>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</si>
  <si>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</si>
  <si>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</si>
  <si>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</si>
  <si>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</si>
  <si>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</si>
  <si>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</si>
  <si>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</si>
  <si>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</si>
  <si>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</si>
  <si>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</si>
  <si>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</si>
  <si>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</si>
  <si>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</si>
  <si>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</si>
  <si>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</si>
  <si>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</si>
  <si>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</si>
  <si>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</si>
  <si>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</si>
  <si>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</si>
  <si>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</si>
  <si>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</si>
  <si>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</si>
  <si>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</si>
  <si>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</si>
  <si>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</si>
  <si>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</si>
  <si>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</si>
  <si>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</si>
  <si>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</si>
  <si>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</si>
  <si>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</si>
  <si>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</si>
  <si>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</si>
  <si>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</si>
  <si>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</si>
  <si>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</si>
  <si>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</si>
  <si>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</si>
  <si>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</si>
  <si>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</si>
  <si>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</si>
  <si>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</si>
  <si>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</si>
  <si>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</si>
  <si>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</si>
  <si>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</si>
  <si>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</si>
  <si>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</si>
  <si>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</si>
  <si>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</si>
  <si>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</si>
  <si>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</si>
  <si>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</si>
  <si>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</si>
  <si>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</si>
  <si>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</si>
  <si>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</si>
  <si>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</si>
  <si>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</si>
  <si>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</si>
  <si>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</si>
  <si>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</si>
  <si>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</si>
  <si>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</si>
  <si>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</si>
  <si>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</si>
  <si>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</si>
  <si>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</si>
  <si>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</si>
  <si>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</si>
  <si>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</si>
  <si>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</si>
  <si>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</si>
  <si>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</si>
  <si>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</si>
  <si>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</si>
  <si>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</si>
  <si>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</si>
  <si>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</si>
  <si>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</si>
  <si>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</si>
  <si>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</si>
  <si>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</si>
  <si>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</si>
  <si>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</si>
  <si>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</si>
  <si>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</si>
  <si>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</si>
  <si>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t>PR.001</t>
  </si>
  <si>
    <t>CRE_INCM_CRRNCY</t>
  </si>
  <si>
    <t>Currency of annual income and expenses</t>
  </si>
  <si>
    <t>Currency of annual income and expenses.</t>
  </si>
  <si>
    <t>PR.035</t>
  </si>
  <si>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</si>
  <si>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</si>
  <si>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</si>
  <si>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</si>
  <si>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</si>
  <si>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</si>
  <si>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</si>
  <si>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</si>
  <si>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</si>
  <si>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</si>
  <si>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</si>
  <si>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</si>
  <si>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</si>
  <si>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</si>
  <si>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</si>
  <si>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</si>
  <si>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</si>
  <si>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</si>
  <si>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</si>
  <si>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</si>
  <si>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</si>
  <si>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</si>
  <si>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</si>
  <si>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</si>
  <si>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</si>
  <si>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</si>
  <si>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</si>
  <si>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</si>
  <si>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</si>
  <si>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</si>
  <si>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</si>
  <si>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</si>
  <si>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</si>
  <si>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</si>
  <si>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</si>
  <si>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</si>
  <si>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</si>
  <si>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</si>
  <si>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</si>
  <si>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</si>
  <si>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</si>
  <si>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</si>
  <si>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</si>
  <si>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</si>
  <si>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</si>
  <si>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</si>
  <si>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</si>
  <si>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</si>
  <si>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</si>
  <si>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</si>
  <si>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</si>
  <si>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</si>
  <si>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</si>
  <si>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</si>
  <si>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</si>
  <si>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</si>
  <si>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</si>
  <si>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</si>
  <si>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</si>
  <si>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</si>
  <si>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</si>
  <si>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</si>
  <si>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</si>
  <si>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</si>
  <si>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</si>
  <si>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</si>
  <si>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</si>
  <si>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</si>
  <si>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</si>
  <si>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</si>
  <si>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</si>
  <si>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</si>
  <si>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</si>
  <si>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</si>
  <si>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</si>
  <si>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</si>
  <si>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</si>
  <si>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</si>
  <si>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</si>
  <si>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</si>
  <si>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</si>
  <si>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</si>
  <si>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</si>
  <si>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</si>
  <si>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</si>
  <si>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</si>
  <si>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</si>
  <si>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</si>
  <si>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</si>
  <si>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</si>
  <si>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</si>
  <si>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</si>
  <si>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</si>
  <si>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</si>
  <si>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</si>
  <si>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</si>
  <si>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</si>
  <si>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</si>
  <si>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</si>
  <si>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</si>
  <si>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</si>
  <si>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</si>
  <si>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</si>
  <si>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</si>
  <si>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</si>
  <si>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</si>
  <si>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</si>
  <si>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</si>
  <si>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</si>
  <si>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</si>
  <si>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</si>
  <si>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</si>
  <si>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</si>
  <si>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</si>
  <si>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</si>
  <si>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</si>
  <si>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</si>
  <si>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</si>
  <si>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</si>
  <si>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</si>
  <si>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</si>
  <si>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</si>
  <si>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</si>
  <si>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</si>
  <si>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</si>
  <si>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</si>
  <si>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</si>
  <si>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</si>
  <si>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</si>
  <si>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</si>
  <si>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</si>
  <si>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</si>
  <si>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</si>
  <si>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</si>
  <si>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</si>
  <si>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</si>
  <si>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</si>
  <si>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</si>
  <si>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</si>
  <si>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</si>
  <si>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</si>
  <si>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</si>
  <si>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</si>
  <si>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</si>
  <si>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</si>
  <si>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</si>
  <si>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</si>
  <si>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</si>
  <si>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</si>
  <si>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</si>
  <si>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</si>
  <si>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</si>
  <si>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</si>
  <si>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</si>
  <si>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</si>
  <si>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</si>
  <si>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</si>
  <si>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</si>
  <si>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</si>
  <si>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</si>
  <si>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</si>
  <si>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</si>
  <si>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</si>
  <si>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</si>
  <si>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</si>
  <si>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</si>
  <si>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</si>
  <si>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</si>
  <si>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t>PRTCTN_VL_PRVS</t>
  </si>
  <si>
    <t>Previous appraised market value</t>
  </si>
  <si>
    <t>Protection value as at the date of the appraisal previous to the most recent one available.</t>
  </si>
  <si>
    <t>PR.028</t>
  </si>
  <si>
    <t>MAVALIA</t>
  </si>
  <si>
    <t xml:space="preserve">GT003_TRZ_GT_FIN
TTT35_TITLGRU </t>
  </si>
  <si>
    <t>MVALCAT
ICOTACAO</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</si>
  <si>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</si>
  <si>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t>PRTCTN_VLTN_APPRCH</t>
  </si>
  <si>
    <t>Protection valuation approach</t>
  </si>
  <si>
    <t>Type of protection valuation; method used to determine the protection value.</t>
  </si>
  <si>
    <t>PR.026</t>
  </si>
  <si>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</si>
  <si>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</si>
  <si>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</si>
  <si>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</si>
  <si>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</si>
  <si>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</si>
  <si>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</si>
  <si>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</si>
  <si>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</si>
  <si>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</si>
  <si>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</si>
  <si>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</si>
  <si>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</si>
  <si>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</si>
  <si>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</si>
  <si>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</si>
  <si>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</si>
  <si>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</si>
  <si>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</si>
  <si>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</si>
  <si>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</si>
  <si>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</si>
  <si>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</si>
  <si>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</si>
  <si>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</si>
  <si>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</si>
  <si>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</si>
  <si>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</si>
  <si>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</si>
  <si>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</si>
  <si>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</si>
  <si>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</si>
  <si>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</si>
  <si>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</si>
  <si>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</si>
  <si>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</si>
  <si>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</si>
  <si>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</si>
  <si>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</si>
  <si>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</si>
  <si>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</si>
  <si>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</si>
  <si>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</si>
  <si>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</si>
  <si>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</si>
  <si>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</si>
  <si>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</si>
  <si>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</si>
  <si>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</si>
  <si>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</si>
  <si>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'PESSOAL'</t>
  </si>
  <si>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</si>
  <si>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</si>
  <si>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</si>
  <si>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</si>
  <si>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</si>
  <si>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</si>
  <si>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</si>
  <si>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</si>
  <si>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</si>
  <si>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</si>
  <si>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</si>
  <si>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</si>
  <si>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</si>
  <si>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</si>
  <si>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</si>
  <si>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</si>
  <si>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</si>
  <si>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</si>
  <si>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</si>
  <si>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</si>
  <si>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</si>
  <si>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</si>
  <si>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</si>
  <si>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</si>
  <si>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</si>
  <si>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</si>
  <si>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</si>
  <si>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</si>
  <si>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</si>
  <si>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</si>
  <si>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</si>
  <si>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</si>
  <si>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</si>
  <si>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</si>
  <si>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</si>
  <si>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</si>
  <si>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</si>
  <si>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</si>
  <si>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</si>
  <si>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</si>
  <si>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</si>
  <si>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</si>
  <si>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</si>
  <si>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</si>
  <si>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</si>
  <si>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</si>
  <si>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</si>
  <si>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</si>
  <si>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</si>
  <si>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</si>
  <si>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</si>
  <si>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</si>
  <si>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</si>
  <si>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</si>
  <si>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</si>
  <si>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</si>
  <si>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</si>
  <si>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</si>
  <si>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</si>
  <si>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</si>
  <si>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</si>
  <si>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</si>
  <si>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</si>
  <si>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</si>
  <si>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</si>
  <si>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</si>
  <si>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</si>
  <si>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</si>
  <si>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</si>
  <si>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</si>
  <si>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</si>
  <si>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</si>
  <si>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</si>
  <si>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</si>
  <si>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</si>
  <si>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</si>
  <si>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</si>
  <si>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</si>
  <si>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</si>
  <si>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</si>
  <si>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</si>
  <si>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</si>
  <si>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</si>
  <si>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</si>
  <si>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</si>
  <si>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</si>
  <si>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</si>
  <si>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</si>
  <si>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</si>
  <si>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</si>
  <si>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</si>
  <si>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</si>
  <si>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</si>
  <si>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</si>
  <si>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</si>
  <si>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</si>
  <si>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</si>
  <si>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</si>
  <si>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</si>
  <si>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</si>
  <si>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</si>
  <si>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</si>
  <si>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</si>
  <si>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</si>
  <si>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</si>
  <si>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</si>
  <si>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</si>
  <si>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</si>
  <si>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</si>
  <si>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</si>
  <si>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</si>
  <si>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</si>
  <si>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</si>
  <si>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</si>
  <si>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</si>
  <si>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</si>
  <si>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</si>
  <si>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</si>
  <si>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</si>
  <si>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</si>
  <si>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</si>
  <si>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</si>
  <si>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</si>
  <si>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</si>
  <si>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</si>
  <si>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</si>
  <si>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</si>
  <si>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</si>
  <si>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</si>
  <si>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</si>
  <si>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</si>
  <si>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</si>
  <si>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</si>
  <si>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</si>
  <si>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</si>
  <si>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</si>
  <si>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</si>
  <si>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</si>
  <si>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</si>
  <si>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</si>
  <si>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</si>
  <si>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</si>
  <si>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</si>
  <si>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</si>
  <si>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</si>
  <si>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</si>
  <si>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</si>
  <si>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</si>
  <si>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</si>
  <si>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</si>
  <si>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</si>
  <si>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</si>
  <si>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</si>
  <si>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</si>
  <si>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</si>
  <si>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</si>
  <si>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</si>
  <si>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</si>
  <si>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</si>
  <si>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</si>
  <si>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</si>
  <si>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</si>
  <si>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</si>
  <si>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</si>
  <si>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</si>
  <si>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</si>
  <si>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</si>
  <si>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</si>
  <si>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</si>
  <si>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</si>
  <si>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</si>
  <si>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</si>
  <si>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</si>
  <si>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</si>
  <si>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</si>
  <si>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</si>
  <si>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</si>
  <si>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</si>
  <si>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</si>
  <si>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</si>
  <si>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</si>
  <si>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</si>
  <si>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</si>
  <si>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</si>
  <si>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</si>
  <si>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</si>
  <si>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</si>
  <si>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</si>
  <si>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</si>
  <si>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</si>
  <si>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</si>
  <si>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</si>
  <si>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</si>
  <si>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</si>
  <si>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</si>
  <si>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</si>
  <si>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</si>
  <si>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</si>
  <si>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</si>
  <si>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</si>
  <si>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</si>
  <si>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</si>
  <si>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</si>
  <si>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</si>
  <si>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</si>
  <si>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</si>
  <si>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</si>
  <si>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</si>
  <si>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</si>
  <si>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</si>
  <si>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</si>
  <si>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</si>
  <si>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</si>
  <si>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</si>
  <si>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</si>
  <si>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</si>
  <si>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</si>
  <si>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</si>
  <si>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</si>
  <si>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</si>
  <si>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</si>
  <si>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</si>
  <si>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</si>
  <si>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</si>
  <si>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</si>
  <si>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</si>
  <si>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</si>
  <si>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</si>
  <si>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</si>
  <si>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</si>
  <si>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</si>
  <si>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</si>
  <si>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</si>
  <si>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</si>
  <si>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</si>
  <si>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</si>
  <si>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</si>
  <si>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</si>
  <si>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</si>
  <si>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</si>
  <si>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</si>
  <si>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</si>
  <si>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</si>
  <si>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</si>
  <si>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</si>
  <si>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</si>
  <si>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</si>
  <si>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</si>
  <si>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</si>
  <si>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</si>
  <si>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</si>
  <si>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</si>
  <si>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</si>
  <si>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</si>
  <si>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</si>
  <si>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</si>
  <si>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</si>
  <si>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</si>
  <si>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</si>
  <si>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</si>
  <si>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</si>
  <si>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</si>
  <si>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</si>
  <si>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</si>
  <si>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</si>
  <si>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</si>
  <si>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</si>
  <si>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</si>
  <si>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</si>
  <si>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</si>
  <si>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</si>
  <si>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</si>
  <si>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</si>
  <si>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</si>
  <si>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</si>
  <si>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</si>
  <si>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</si>
  <si>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</si>
  <si>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</si>
  <si>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</si>
  <si>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</si>
  <si>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</si>
  <si>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</si>
  <si>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</si>
  <si>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</si>
  <si>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</si>
  <si>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</si>
  <si>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</si>
  <si>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</si>
  <si>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</si>
  <si>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</si>
  <si>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</si>
  <si>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</si>
  <si>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</si>
  <si>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</si>
  <si>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</si>
  <si>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</si>
  <si>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</si>
  <si>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</si>
  <si>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</si>
  <si>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</si>
  <si>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</si>
  <si>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</si>
  <si>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</si>
  <si>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</si>
  <si>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</si>
  <si>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</si>
  <si>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</si>
  <si>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</si>
  <si>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</si>
  <si>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</si>
  <si>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</si>
  <si>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</si>
  <si>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</si>
  <si>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</si>
  <si>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</si>
  <si>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</si>
  <si>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</si>
  <si>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</si>
  <si>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</si>
  <si>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</si>
  <si>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</si>
  <si>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</si>
  <si>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</si>
  <si>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</si>
  <si>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</si>
  <si>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</si>
  <si>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</si>
  <si>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</si>
  <si>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</si>
  <si>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</si>
  <si>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</si>
  <si>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</si>
  <si>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</si>
  <si>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</si>
  <si>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</si>
  <si>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</si>
  <si>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</si>
  <si>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</si>
  <si>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</si>
  <si>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</si>
  <si>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</si>
  <si>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</si>
  <si>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</si>
  <si>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</si>
  <si>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</si>
  <si>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</si>
  <si>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</si>
  <si>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</si>
  <si>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</si>
  <si>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</si>
  <si>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</si>
  <si>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</si>
  <si>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</si>
  <si>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</si>
  <si>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</si>
  <si>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</si>
  <si>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</si>
  <si>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</si>
  <si>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</si>
  <si>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</si>
  <si>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</si>
  <si>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</si>
  <si>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</si>
  <si>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</si>
  <si>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</si>
  <si>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</si>
  <si>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</si>
  <si>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</si>
  <si>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</si>
  <si>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</si>
  <si>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</si>
  <si>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</si>
  <si>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</si>
  <si>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</si>
  <si>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</si>
  <si>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</si>
  <si>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</si>
  <si>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</si>
  <si>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</si>
  <si>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</si>
  <si>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</si>
  <si>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</si>
  <si>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</si>
  <si>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</si>
  <si>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</si>
  <si>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</si>
  <si>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</si>
  <si>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</si>
  <si>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</si>
  <si>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</si>
  <si>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</si>
  <si>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</si>
  <si>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</si>
  <si>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</si>
  <si>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</si>
  <si>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</si>
  <si>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</si>
  <si>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</si>
  <si>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</si>
  <si>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</si>
  <si>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</si>
  <si>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</si>
  <si>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</si>
  <si>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</si>
  <si>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</si>
  <si>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</si>
  <si>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</si>
  <si>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</si>
  <si>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</si>
  <si>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</si>
  <si>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</si>
  <si>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</si>
  <si>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</si>
  <si>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</si>
  <si>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</si>
  <si>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</si>
  <si>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</si>
  <si>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</si>
  <si>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</si>
  <si>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</si>
  <si>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</si>
  <si>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</si>
  <si>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</si>
  <si>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</si>
  <si>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</si>
  <si>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</si>
  <si>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</si>
  <si>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</si>
  <si>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</si>
  <si>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</si>
  <si>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</si>
  <si>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</si>
  <si>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</si>
  <si>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</si>
  <si>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</si>
  <si>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</si>
  <si>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</si>
  <si>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</si>
  <si>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</si>
  <si>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</si>
  <si>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</si>
  <si>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</si>
  <si>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</si>
  <si>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</si>
  <si>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</si>
  <si>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</si>
  <si>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</si>
  <si>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</si>
  <si>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</si>
  <si>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</si>
  <si>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</si>
  <si>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</si>
  <si>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</si>
  <si>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</si>
  <si>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</si>
  <si>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</si>
  <si>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</si>
  <si>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</si>
  <si>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</si>
  <si>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</si>
  <si>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</si>
  <si>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</si>
  <si>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</si>
  <si>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</si>
  <si>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</si>
  <si>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</si>
  <si>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</si>
  <si>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</si>
  <si>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</si>
  <si>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</si>
  <si>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</si>
  <si>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</si>
  <si>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</si>
  <si>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</si>
  <si>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</si>
  <si>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</si>
  <si>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</si>
  <si>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</si>
  <si>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</si>
  <si>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</si>
  <si>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</si>
  <si>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</si>
  <si>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</si>
  <si>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</si>
  <si>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</si>
  <si>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</si>
  <si>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</si>
  <si>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</si>
  <si>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</si>
  <si>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</si>
  <si>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</si>
  <si>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</si>
  <si>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</si>
  <si>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</si>
  <si>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</si>
  <si>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</si>
  <si>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</si>
  <si>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</si>
  <si>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</si>
  <si>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</si>
  <si>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</si>
  <si>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</si>
  <si>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</si>
  <si>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</si>
  <si>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</si>
  <si>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</si>
  <si>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</si>
  <si>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</si>
  <si>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</si>
  <si>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</si>
  <si>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</si>
  <si>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</si>
  <si>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</si>
  <si>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</si>
  <si>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</si>
  <si>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</si>
  <si>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</si>
  <si>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</si>
  <si>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</si>
  <si>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</si>
  <si>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</si>
  <si>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</si>
  <si>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</si>
  <si>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</si>
  <si>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</si>
  <si>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</si>
  <si>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</si>
  <si>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</si>
  <si>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</si>
  <si>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</si>
  <si>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</si>
  <si>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</si>
  <si>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</si>
  <si>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</si>
  <si>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</si>
  <si>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</si>
  <si>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</si>
  <si>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</si>
  <si>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</si>
  <si>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</si>
  <si>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</si>
  <si>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</si>
  <si>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</si>
  <si>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</si>
  <si>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</si>
  <si>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</si>
  <si>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</si>
  <si>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</si>
  <si>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</si>
  <si>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</si>
  <si>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</si>
  <si>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</si>
  <si>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</si>
  <si>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</si>
  <si>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</si>
  <si>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</si>
  <si>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</si>
  <si>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</si>
  <si>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</si>
  <si>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</si>
  <si>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</si>
  <si>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</si>
  <si>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</si>
  <si>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</si>
  <si>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</si>
  <si>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</si>
  <si>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</si>
  <si>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</si>
  <si>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</si>
  <si>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</si>
  <si>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</si>
  <si>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</si>
  <si>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</si>
  <si>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</si>
  <si>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</si>
  <si>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</si>
  <si>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</si>
  <si>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</si>
  <si>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</si>
  <si>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</si>
  <si>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</si>
  <si>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</si>
  <si>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</si>
  <si>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</si>
  <si>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</si>
  <si>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</si>
  <si>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</si>
  <si>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</si>
  <si>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</si>
  <si>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</si>
  <si>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</si>
  <si>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</si>
  <si>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</si>
  <si>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</si>
  <si>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</si>
  <si>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</si>
  <si>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</si>
  <si>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</si>
  <si>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</si>
  <si>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</si>
  <si>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</si>
  <si>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</si>
  <si>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</si>
  <si>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</si>
  <si>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</si>
  <si>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</si>
  <si>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</si>
  <si>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</si>
  <si>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</si>
  <si>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</si>
  <si>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</si>
  <si>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</si>
  <si>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</si>
  <si>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</si>
  <si>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</si>
  <si>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</si>
  <si>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</si>
  <si>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</si>
  <si>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</si>
  <si>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</si>
  <si>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</si>
  <si>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</si>
  <si>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</si>
  <si>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</si>
  <si>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</si>
  <si>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</si>
  <si>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</si>
  <si>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</si>
  <si>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</si>
  <si>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</si>
  <si>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</si>
  <si>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</si>
  <si>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</si>
  <si>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</si>
  <si>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</si>
  <si>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</si>
  <si>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</si>
  <si>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</si>
  <si>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</si>
  <si>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</si>
  <si>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</si>
  <si>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</si>
  <si>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</si>
  <si>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</si>
  <si>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</si>
  <si>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</si>
  <si>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</si>
  <si>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</si>
  <si>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</si>
  <si>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</si>
  <si>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</si>
  <si>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</si>
  <si>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</si>
  <si>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</si>
  <si>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</si>
  <si>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</si>
  <si>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</si>
  <si>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</si>
  <si>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</si>
  <si>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</si>
  <si>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</si>
  <si>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</si>
  <si>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</si>
  <si>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</si>
  <si>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</si>
  <si>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</si>
  <si>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</si>
  <si>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</si>
  <si>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</si>
  <si>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</si>
  <si>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</si>
  <si>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</si>
  <si>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</si>
  <si>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</si>
  <si>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</si>
  <si>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</si>
  <si>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</si>
  <si>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</si>
  <si>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</si>
  <si>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</si>
  <si>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</si>
  <si>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</si>
  <si>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</si>
  <si>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</si>
  <si>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</si>
  <si>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</si>
  <si>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</si>
  <si>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</si>
  <si>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</si>
  <si>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</si>
  <si>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</si>
  <si>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</si>
  <si>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</si>
  <si>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</si>
  <si>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</si>
  <si>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</si>
  <si>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</si>
  <si>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</si>
  <si>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</si>
  <si>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</si>
  <si>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</si>
  <si>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</si>
  <si>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</si>
  <si>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</si>
  <si>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</si>
  <si>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</si>
  <si>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</si>
  <si>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</si>
  <si>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</si>
  <si>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</si>
  <si>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</si>
  <si>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</si>
  <si>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</si>
  <si>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</si>
  <si>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</si>
  <si>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</si>
  <si>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</si>
  <si>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</si>
  <si>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</si>
  <si>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</si>
  <si>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</si>
  <si>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</si>
  <si>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</si>
  <si>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</si>
  <si>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</si>
  <si>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</si>
  <si>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</si>
  <si>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</si>
  <si>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</si>
  <si>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</si>
  <si>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</si>
  <si>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</si>
  <si>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</si>
  <si>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</si>
  <si>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</si>
  <si>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</si>
  <si>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</si>
  <si>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</si>
  <si>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</si>
  <si>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</si>
  <si>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</si>
  <si>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</si>
  <si>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</si>
  <si>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</si>
  <si>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</si>
  <si>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</si>
  <si>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</si>
  <si>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</si>
  <si>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</si>
  <si>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</si>
  <si>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</si>
  <si>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</si>
  <si>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</si>
  <si>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</si>
  <si>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</si>
  <si>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</si>
  <si>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</si>
  <si>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</si>
  <si>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</si>
  <si>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</si>
  <si>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</si>
  <si>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</si>
  <si>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</si>
  <si>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</si>
  <si>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</si>
  <si>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</si>
  <si>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</si>
  <si>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</si>
  <si>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</si>
  <si>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</si>
  <si>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</si>
  <si>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</si>
  <si>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</si>
  <si>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</si>
  <si>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</si>
  <si>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</si>
  <si>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</si>
  <si>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</si>
  <si>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</si>
  <si>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</si>
  <si>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</si>
  <si>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</si>
  <si>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</si>
  <si>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</si>
  <si>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</si>
  <si>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</si>
  <si>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</si>
  <si>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</si>
  <si>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</si>
  <si>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</si>
  <si>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</si>
  <si>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</si>
  <si>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</si>
  <si>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</si>
  <si>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</si>
  <si>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</si>
  <si>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</si>
  <si>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</si>
  <si>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</si>
  <si>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</si>
  <si>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</si>
  <si>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</si>
  <si>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</si>
  <si>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</si>
  <si>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</si>
  <si>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</si>
  <si>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</si>
  <si>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</si>
  <si>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</si>
  <si>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</si>
  <si>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</si>
  <si>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</si>
  <si>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</si>
  <si>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</si>
  <si>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</si>
  <si>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</si>
  <si>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</si>
  <si>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</si>
  <si>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</si>
  <si>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</si>
  <si>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</si>
  <si>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</si>
  <si>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</si>
  <si>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</si>
  <si>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</si>
  <si>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</si>
  <si>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</si>
  <si>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</si>
  <si>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</si>
  <si>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</si>
  <si>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</si>
  <si>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</si>
  <si>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</si>
  <si>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</si>
  <si>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</si>
  <si>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</si>
  <si>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</si>
  <si>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</si>
  <si>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</si>
  <si>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</si>
  <si>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</si>
  <si>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</si>
  <si>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</si>
  <si>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</si>
  <si>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</si>
  <si>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</si>
  <si>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</si>
  <si>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</si>
  <si>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</si>
  <si>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</si>
  <si>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</si>
  <si>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</si>
  <si>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</si>
  <si>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</si>
  <si>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</si>
  <si>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</si>
  <si>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</si>
  <si>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</si>
  <si>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</si>
  <si>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</si>
  <si>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</si>
  <si>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</si>
  <si>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</si>
  <si>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</si>
  <si>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</si>
  <si>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</si>
  <si>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</si>
  <si>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</si>
  <si>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</si>
  <si>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</si>
  <si>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</si>
  <si>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</si>
  <si>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</si>
  <si>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</si>
  <si>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</si>
  <si>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</si>
  <si>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</si>
  <si>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</si>
  <si>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</si>
  <si>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</si>
  <si>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</si>
  <si>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</si>
  <si>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</si>
  <si>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</si>
  <si>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</si>
  <si>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</si>
  <si>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</si>
  <si>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</si>
  <si>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</si>
  <si>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</si>
  <si>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</si>
  <si>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</si>
  <si>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</si>
  <si>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</si>
  <si>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</si>
  <si>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</si>
  <si>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</si>
  <si>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</si>
  <si>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</si>
  <si>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</si>
  <si>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</si>
  <si>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</si>
  <si>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</si>
  <si>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</si>
  <si>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</si>
  <si>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</si>
  <si>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</si>
  <si>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</si>
  <si>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</si>
  <si>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</si>
  <si>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</si>
  <si>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</si>
  <si>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</si>
  <si>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</si>
  <si>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</si>
  <si>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</si>
  <si>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</si>
  <si>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</si>
  <si>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</si>
  <si>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</si>
  <si>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</si>
  <si>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</si>
  <si>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</si>
  <si>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</si>
  <si>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</si>
  <si>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</si>
  <si>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</si>
  <si>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</si>
  <si>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</si>
  <si>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</si>
  <si>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</si>
  <si>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</si>
  <si>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</si>
  <si>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</si>
  <si>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</si>
  <si>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</si>
  <si>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</si>
  <si>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</si>
  <si>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</si>
  <si>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</si>
  <si>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</si>
  <si>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</si>
  <si>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</si>
  <si>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</si>
  <si>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</si>
  <si>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</si>
  <si>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</si>
  <si>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</si>
  <si>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</si>
  <si>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</si>
  <si>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</si>
  <si>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</si>
  <si>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</si>
  <si>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</si>
  <si>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</si>
  <si>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</si>
  <si>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</si>
  <si>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</si>
  <si>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</si>
  <si>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</si>
  <si>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</si>
  <si>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</si>
  <si>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</si>
  <si>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</si>
  <si>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</si>
  <si>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</si>
  <si>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</si>
  <si>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</si>
  <si>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</si>
  <si>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</si>
  <si>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</si>
  <si>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</si>
  <si>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</si>
  <si>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</si>
  <si>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</si>
  <si>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</si>
  <si>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</si>
  <si>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</si>
  <si>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</si>
  <si>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</si>
  <si>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</si>
  <si>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</si>
  <si>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</si>
  <si>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</si>
  <si>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</si>
  <si>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</si>
  <si>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</si>
  <si>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</si>
  <si>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</si>
  <si>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</si>
  <si>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</si>
  <si>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</si>
  <si>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</si>
  <si>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</si>
  <si>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</si>
  <si>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</si>
  <si>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</si>
  <si>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</si>
  <si>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</si>
  <si>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</si>
  <si>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</si>
  <si>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</si>
  <si>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</si>
  <si>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</si>
  <si>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</si>
  <si>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</si>
  <si>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</si>
  <si>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</si>
  <si>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</si>
  <si>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</si>
  <si>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</si>
  <si>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</si>
  <si>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</si>
  <si>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</si>
  <si>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</si>
  <si>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</si>
  <si>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</si>
  <si>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</si>
  <si>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</si>
  <si>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</si>
  <si>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</si>
  <si>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</si>
  <si>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</si>
  <si>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</si>
  <si>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</si>
  <si>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</si>
  <si>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</si>
  <si>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</si>
  <si>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</si>
  <si>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</si>
  <si>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</si>
  <si>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</si>
  <si>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</si>
  <si>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</si>
  <si>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</si>
  <si>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</si>
  <si>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</si>
  <si>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</si>
  <si>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</si>
  <si>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</si>
  <si>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</si>
  <si>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</si>
  <si>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</si>
  <si>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</si>
  <si>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</si>
  <si>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</si>
  <si>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</si>
  <si>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</si>
  <si>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</si>
  <si>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</si>
  <si>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</si>
  <si>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</si>
  <si>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</si>
  <si>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</si>
  <si>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</si>
  <si>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</si>
  <si>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</si>
  <si>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</si>
  <si>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</si>
  <si>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</si>
  <si>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</si>
  <si>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</si>
  <si>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</si>
  <si>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</si>
  <si>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</si>
  <si>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</si>
  <si>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</si>
  <si>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</si>
  <si>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</si>
  <si>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</si>
  <si>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</si>
  <si>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</si>
  <si>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</si>
  <si>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</si>
  <si>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</si>
  <si>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</si>
  <si>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</si>
  <si>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</si>
  <si>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</si>
  <si>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</si>
  <si>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</si>
  <si>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</si>
  <si>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</si>
  <si>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</si>
  <si>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</si>
  <si>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</si>
  <si>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</si>
  <si>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</si>
  <si>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</si>
  <si>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</si>
  <si>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</si>
  <si>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</si>
  <si>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</si>
  <si>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</si>
  <si>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</si>
  <si>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</si>
  <si>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</si>
  <si>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</si>
  <si>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</si>
  <si>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</si>
  <si>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</si>
  <si>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</si>
  <si>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</si>
  <si>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</si>
  <si>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</si>
  <si>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</si>
  <si>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</si>
  <si>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</si>
  <si>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</si>
  <si>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</si>
  <si>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</si>
  <si>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</si>
  <si>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</si>
  <si>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</si>
  <si>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</si>
  <si>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</si>
  <si>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</si>
  <si>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</si>
  <si>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</si>
  <si>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</si>
  <si>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</si>
  <si>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</si>
  <si>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</si>
  <si>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</si>
  <si>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</si>
  <si>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</si>
  <si>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</si>
  <si>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</si>
  <si>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</si>
  <si>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</si>
  <si>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</si>
  <si>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</si>
  <si>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</si>
  <si>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</si>
  <si>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</si>
  <si>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</si>
  <si>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</si>
  <si>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</si>
  <si>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</si>
  <si>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</si>
  <si>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</si>
  <si>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</si>
  <si>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</si>
  <si>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</si>
  <si>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</si>
  <si>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</si>
  <si>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</si>
  <si>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</si>
  <si>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</si>
  <si>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</si>
  <si>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</si>
  <si>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</si>
  <si>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</si>
  <si>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</si>
  <si>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</si>
  <si>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</si>
  <si>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</si>
  <si>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</si>
  <si>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</si>
  <si>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</si>
  <si>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</si>
  <si>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</si>
  <si>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</si>
  <si>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</si>
  <si>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</si>
  <si>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</si>
  <si>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</si>
  <si>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</si>
  <si>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</si>
  <si>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</si>
  <si>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</si>
  <si>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</si>
  <si>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</si>
  <si>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</si>
  <si>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</si>
  <si>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</si>
  <si>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</si>
  <si>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</si>
  <si>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</si>
  <si>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</si>
  <si>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</si>
  <si>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</si>
  <si>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</si>
  <si>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</si>
  <si>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</si>
  <si>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</si>
  <si>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</si>
  <si>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</si>
  <si>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</si>
  <si>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</si>
  <si>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</si>
  <si>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</si>
  <si>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</si>
  <si>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</si>
  <si>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</si>
  <si>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</si>
  <si>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</si>
  <si>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</si>
  <si>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</si>
  <si>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</si>
  <si>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</si>
  <si>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</si>
  <si>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</si>
  <si>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</si>
  <si>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</si>
  <si>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</si>
  <si>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</si>
  <si>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</si>
  <si>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</si>
  <si>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</si>
  <si>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</si>
  <si>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</si>
  <si>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</si>
  <si>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</si>
  <si>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</si>
  <si>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</si>
  <si>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</si>
  <si>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</si>
  <si>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</si>
  <si>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</si>
  <si>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</si>
  <si>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</si>
  <si>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</si>
  <si>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</si>
  <si>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</si>
  <si>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</si>
  <si>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</si>
  <si>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</si>
  <si>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</si>
  <si>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</si>
  <si>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</si>
  <si>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</si>
  <si>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</si>
  <si>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</si>
  <si>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</si>
  <si>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</si>
  <si>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</si>
  <si>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</si>
  <si>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</si>
  <si>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</si>
  <si>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</si>
  <si>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</si>
  <si>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</si>
  <si>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</si>
  <si>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</si>
  <si>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</si>
  <si>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</si>
  <si>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</si>
  <si>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</si>
  <si>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</si>
  <si>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</si>
  <si>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</si>
  <si>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</si>
  <si>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</si>
  <si>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</si>
  <si>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</si>
  <si>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</si>
  <si>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</si>
  <si>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</si>
  <si>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</si>
  <si>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</si>
  <si>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</si>
  <si>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</si>
  <si>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</si>
  <si>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</si>
  <si>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</si>
  <si>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</si>
  <si>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</si>
  <si>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</si>
  <si>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</si>
  <si>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</si>
  <si>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</si>
  <si>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</si>
  <si>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</si>
  <si>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</si>
  <si>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</si>
  <si>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</si>
  <si>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</si>
  <si>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</si>
  <si>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</si>
  <si>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</si>
  <si>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</si>
  <si>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</si>
  <si>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</si>
  <si>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</si>
  <si>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</si>
  <si>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</si>
  <si>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</si>
  <si>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</si>
  <si>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</si>
  <si>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</si>
  <si>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</si>
  <si>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</si>
  <si>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</si>
  <si>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</si>
  <si>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</si>
  <si>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</si>
  <si>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</si>
  <si>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</si>
  <si>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</si>
  <si>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</si>
  <si>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</si>
  <si>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</si>
  <si>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</si>
  <si>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</si>
  <si>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</si>
  <si>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</si>
  <si>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</si>
  <si>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</si>
  <si>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</si>
  <si>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</si>
  <si>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</si>
  <si>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</si>
  <si>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</si>
  <si>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</si>
  <si>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</si>
  <si>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</si>
  <si>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</si>
  <si>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</si>
  <si>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</si>
  <si>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</si>
  <si>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</si>
  <si>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</si>
  <si>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</si>
  <si>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</si>
  <si>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</si>
  <si>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</si>
  <si>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</si>
  <si>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</si>
  <si>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</si>
  <si>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</si>
  <si>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</si>
  <si>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</si>
  <si>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</si>
  <si>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</si>
  <si>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</si>
  <si>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</si>
  <si>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</si>
  <si>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</si>
  <si>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</si>
  <si>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</si>
  <si>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</si>
  <si>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</si>
  <si>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</si>
  <si>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</si>
  <si>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</si>
  <si>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</si>
  <si>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</si>
  <si>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</si>
  <si>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</si>
  <si>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</si>
  <si>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</si>
  <si>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</si>
  <si>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</si>
  <si>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</si>
  <si>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</si>
  <si>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</si>
  <si>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</si>
  <si>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</si>
  <si>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</si>
  <si>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</si>
  <si>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</si>
  <si>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</si>
  <si>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</si>
  <si>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</si>
  <si>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</si>
  <si>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</si>
  <si>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</si>
  <si>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</si>
  <si>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</si>
  <si>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</si>
  <si>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</si>
  <si>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</si>
  <si>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</si>
  <si>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</si>
  <si>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</si>
  <si>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</si>
  <si>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</si>
  <si>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</si>
  <si>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</si>
  <si>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</si>
  <si>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</si>
  <si>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</si>
  <si>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</si>
  <si>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</si>
  <si>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</si>
  <si>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</si>
  <si>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</si>
  <si>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</si>
  <si>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</si>
  <si>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</si>
  <si>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</si>
  <si>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</si>
  <si>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</si>
  <si>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</si>
  <si>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</si>
  <si>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</si>
  <si>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</si>
  <si>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</si>
  <si>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</si>
  <si>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</si>
  <si>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</si>
  <si>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</si>
  <si>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</si>
  <si>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</si>
  <si>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</si>
  <si>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</si>
  <si>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</si>
  <si>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</si>
  <si>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</si>
  <si>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</si>
  <si>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</si>
  <si>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</si>
  <si>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</si>
  <si>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</si>
  <si>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</si>
  <si>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</si>
  <si>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</si>
  <si>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</si>
  <si>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</si>
  <si>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</si>
  <si>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</si>
  <si>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</si>
  <si>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</si>
  <si>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</si>
  <si>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</si>
  <si>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</si>
  <si>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</si>
  <si>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</si>
  <si>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</si>
  <si>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</si>
  <si>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</si>
  <si>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</si>
  <si>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</si>
  <si>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</si>
  <si>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</si>
  <si>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</si>
  <si>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</si>
  <si>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</si>
  <si>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</si>
  <si>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</si>
  <si>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</si>
  <si>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</si>
  <si>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</si>
  <si>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</si>
  <si>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</si>
  <si>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</si>
  <si>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</si>
  <si>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</si>
  <si>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</si>
  <si>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</si>
  <si>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</si>
  <si>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</si>
  <si>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</si>
  <si>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</si>
  <si>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</si>
  <si>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</si>
  <si>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</si>
  <si>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</si>
  <si>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</si>
  <si>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</si>
  <si>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</si>
  <si>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</si>
  <si>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</si>
  <si>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</si>
  <si>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</si>
  <si>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</si>
  <si>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</si>
  <si>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</si>
  <si>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</si>
  <si>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</si>
  <si>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</si>
  <si>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</si>
  <si>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</si>
  <si>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</si>
  <si>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</si>
  <si>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</si>
  <si>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</si>
  <si>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</si>
  <si>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</si>
  <si>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</si>
  <si>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</si>
  <si>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</si>
  <si>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</si>
  <si>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</si>
  <si>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</si>
  <si>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</si>
  <si>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</si>
  <si>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</si>
  <si>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</si>
  <si>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</si>
  <si>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</si>
  <si>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</si>
  <si>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</si>
  <si>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</si>
  <si>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</si>
  <si>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</si>
  <si>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</si>
  <si>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</si>
  <si>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</si>
  <si>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</si>
  <si>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</si>
  <si>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</si>
  <si>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</si>
  <si>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</si>
  <si>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</si>
  <si>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</si>
  <si>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</si>
  <si>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</si>
  <si>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</si>
  <si>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</si>
  <si>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</si>
  <si>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</si>
  <si>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</si>
  <si>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</si>
  <si>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</si>
  <si>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</si>
  <si>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</si>
  <si>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</si>
  <si>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</si>
  <si>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</si>
  <si>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</si>
  <si>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</si>
  <si>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</si>
  <si>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</si>
  <si>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</si>
  <si>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</si>
  <si>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</si>
  <si>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</si>
  <si>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</si>
  <si>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</si>
  <si>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</si>
  <si>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</si>
  <si>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</si>
  <si>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</si>
  <si>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</si>
  <si>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</si>
  <si>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</si>
  <si>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</si>
  <si>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</si>
  <si>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</si>
  <si>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</si>
  <si>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</si>
  <si>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</si>
  <si>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</si>
  <si>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</si>
  <si>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</si>
  <si>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</si>
  <si>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</si>
  <si>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</si>
  <si>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</si>
  <si>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</si>
  <si>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</si>
  <si>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</si>
  <si>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</si>
  <si>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</si>
  <si>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</si>
  <si>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</si>
  <si>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</si>
  <si>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</si>
  <si>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</si>
  <si>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</si>
  <si>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</si>
  <si>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</si>
  <si>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</si>
  <si>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</si>
  <si>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</si>
  <si>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</si>
  <si>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</si>
  <si>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</si>
  <si>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</si>
  <si>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</si>
  <si>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</si>
  <si>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</si>
  <si>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</si>
  <si>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</si>
  <si>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</si>
  <si>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</si>
  <si>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</si>
  <si>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</si>
  <si>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</si>
  <si>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</si>
  <si>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</si>
  <si>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</si>
  <si>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</si>
  <si>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</si>
  <si>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</si>
  <si>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</si>
  <si>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</si>
  <si>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</si>
  <si>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</si>
  <si>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</si>
  <si>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</si>
  <si>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</si>
  <si>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</si>
  <si>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</si>
  <si>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</si>
  <si>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</si>
  <si>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</si>
  <si>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</si>
  <si>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</si>
  <si>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</si>
  <si>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</si>
  <si>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</si>
  <si>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</si>
  <si>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</si>
  <si>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</si>
  <si>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</si>
  <si>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</si>
  <si>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</si>
  <si>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</si>
  <si>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</si>
  <si>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</si>
  <si>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</si>
  <si>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</si>
  <si>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</si>
  <si>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</si>
  <si>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</si>
  <si>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</si>
  <si>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</si>
  <si>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</si>
  <si>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</si>
  <si>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</si>
  <si>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</si>
  <si>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</si>
  <si>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</si>
  <si>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</si>
  <si>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</si>
  <si>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</si>
  <si>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</si>
  <si>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</si>
  <si>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</si>
  <si>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</si>
  <si>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</si>
  <si>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</si>
  <si>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</si>
  <si>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</si>
  <si>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</si>
  <si>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</si>
  <si>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</si>
  <si>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</si>
  <si>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</si>
  <si>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</si>
  <si>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</si>
  <si>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</si>
  <si>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</si>
  <si>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</si>
  <si>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</si>
  <si>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</si>
  <si>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</si>
  <si>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</si>
  <si>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</si>
  <si>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</si>
  <si>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</si>
  <si>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</si>
  <si>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</si>
  <si>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</si>
  <si>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</si>
  <si>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</si>
  <si>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</si>
  <si>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</si>
  <si>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</si>
  <si>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</si>
  <si>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</si>
  <si>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</si>
  <si>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</si>
  <si>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</si>
  <si>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</si>
  <si>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</si>
  <si>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</si>
  <si>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</si>
  <si>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</si>
  <si>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</si>
  <si>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</si>
  <si>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</si>
  <si>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</si>
  <si>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</si>
  <si>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</si>
  <si>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</si>
  <si>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</si>
  <si>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</si>
  <si>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</si>
  <si>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</si>
  <si>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</si>
  <si>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</si>
  <si>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</si>
  <si>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</si>
  <si>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</si>
  <si>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</si>
  <si>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</si>
  <si>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</si>
  <si>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</si>
  <si>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</si>
  <si>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</si>
  <si>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</si>
  <si>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</si>
  <si>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</si>
  <si>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</si>
  <si>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</si>
  <si>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</si>
  <si>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</si>
  <si>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</si>
  <si>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</si>
  <si>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</si>
  <si>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</si>
  <si>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</si>
  <si>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</si>
  <si>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</si>
  <si>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</si>
  <si>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</si>
  <si>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</si>
  <si>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</si>
  <si>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</si>
  <si>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</si>
  <si>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</si>
  <si>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</si>
  <si>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</si>
  <si>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</si>
  <si>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</si>
  <si>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</si>
  <si>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</si>
  <si>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</si>
  <si>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</si>
  <si>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</si>
  <si>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</si>
  <si>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</si>
  <si>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</si>
  <si>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</si>
  <si>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</si>
  <si>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</si>
  <si>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</si>
  <si>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</si>
  <si>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</si>
  <si>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</si>
  <si>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</si>
  <si>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</si>
  <si>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</si>
  <si>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</si>
  <si>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</si>
  <si>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</si>
  <si>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</si>
  <si>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</si>
  <si>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</si>
  <si>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</si>
  <si>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</si>
  <si>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</si>
  <si>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</si>
  <si>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</si>
  <si>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</si>
  <si>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</si>
  <si>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</si>
  <si>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</si>
  <si>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</si>
  <si>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</si>
  <si>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</si>
  <si>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</si>
  <si>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</si>
  <si>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</si>
  <si>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</si>
  <si>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</si>
  <si>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</si>
  <si>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</si>
  <si>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</si>
  <si>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</si>
  <si>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</si>
  <si>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</si>
  <si>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</si>
  <si>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</si>
  <si>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</si>
  <si>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</si>
  <si>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</si>
  <si>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</si>
  <si>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</si>
  <si>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</si>
  <si>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</si>
  <si>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</si>
  <si>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</si>
  <si>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</si>
  <si>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</si>
  <si>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</si>
  <si>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</si>
  <si>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</si>
  <si>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</si>
  <si>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</si>
  <si>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</si>
  <si>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</si>
  <si>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</si>
  <si>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</si>
  <si>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</si>
  <si>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</si>
  <si>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</si>
  <si>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</si>
  <si>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</si>
  <si>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</si>
  <si>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</si>
  <si>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</si>
  <si>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</si>
  <si>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</si>
  <si>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</si>
  <si>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</si>
  <si>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</si>
  <si>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</si>
  <si>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</si>
  <si>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</si>
  <si>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</si>
  <si>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</si>
  <si>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</si>
  <si>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</si>
  <si>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</si>
  <si>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</si>
  <si>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</si>
  <si>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</si>
  <si>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</si>
  <si>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</si>
  <si>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</si>
  <si>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</si>
  <si>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</si>
  <si>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</si>
  <si>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</si>
  <si>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</si>
  <si>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</si>
  <si>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</si>
  <si>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</si>
  <si>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</si>
  <si>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</si>
  <si>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</si>
  <si>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</si>
  <si>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</si>
  <si>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</si>
  <si>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</si>
  <si>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</si>
  <si>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</si>
  <si>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</si>
  <si>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</si>
  <si>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</si>
  <si>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</si>
  <si>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</si>
  <si>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</si>
  <si>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</si>
  <si>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</si>
  <si>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</si>
  <si>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</si>
  <si>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</si>
  <si>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</si>
  <si>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</si>
  <si>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</si>
  <si>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</si>
  <si>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</si>
  <si>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</si>
  <si>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</si>
  <si>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</si>
  <si>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</si>
  <si>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</si>
  <si>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</si>
  <si>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</si>
  <si>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</si>
  <si>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</si>
  <si>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</si>
  <si>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</si>
  <si>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</si>
  <si>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</si>
  <si>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</si>
  <si>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</si>
  <si>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</si>
  <si>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</si>
  <si>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</si>
  <si>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</si>
  <si>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</si>
  <si>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</si>
  <si>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</si>
  <si>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</si>
  <si>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</si>
  <si>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</si>
  <si>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</si>
  <si>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</si>
  <si>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</si>
  <si>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</si>
  <si>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</si>
  <si>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</si>
  <si>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</si>
  <si>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</si>
  <si>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</si>
  <si>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</si>
  <si>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</si>
  <si>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</si>
  <si>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</si>
  <si>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</si>
  <si>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</si>
  <si>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</si>
  <si>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</si>
  <si>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</si>
  <si>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</si>
  <si>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</si>
  <si>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</si>
  <si>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</si>
  <si>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</si>
  <si>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</si>
  <si>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</si>
  <si>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</si>
  <si>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</si>
  <si>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</si>
  <si>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</si>
  <si>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</si>
  <si>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</si>
  <si>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</si>
  <si>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</si>
  <si>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</si>
  <si>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</si>
  <si>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</si>
  <si>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</si>
  <si>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</si>
  <si>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</si>
  <si>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</si>
  <si>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</si>
  <si>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</si>
  <si>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</si>
  <si>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</si>
  <si>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</si>
  <si>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</si>
  <si>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</si>
  <si>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</si>
  <si>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</si>
  <si>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</si>
  <si>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</si>
  <si>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</si>
  <si>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</si>
  <si>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</si>
  <si>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</si>
  <si>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</si>
  <si>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</si>
  <si>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</si>
  <si>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</si>
  <si>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</si>
  <si>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</si>
  <si>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</si>
  <si>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</si>
  <si>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</si>
  <si>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</si>
  <si>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</si>
  <si>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</si>
  <si>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</si>
  <si>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</si>
  <si>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</si>
  <si>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</si>
  <si>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</si>
  <si>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</si>
  <si>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</si>
  <si>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</si>
  <si>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</si>
  <si>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</si>
  <si>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</si>
  <si>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</si>
  <si>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</si>
  <si>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</si>
  <si>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</si>
  <si>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</si>
  <si>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</si>
  <si>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</si>
  <si>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</si>
  <si>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</si>
  <si>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</si>
  <si>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</si>
  <si>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</si>
  <si>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</si>
  <si>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</si>
  <si>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</si>
  <si>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</si>
  <si>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</si>
  <si>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</si>
  <si>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</si>
  <si>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</si>
  <si>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</si>
  <si>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</si>
  <si>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</si>
  <si>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</si>
  <si>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</si>
  <si>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</si>
  <si>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</si>
  <si>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</si>
  <si>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</si>
  <si>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</si>
  <si>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</si>
  <si>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</si>
  <si>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</si>
  <si>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</si>
  <si>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</si>
  <si>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</si>
  <si>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</si>
  <si>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</si>
  <si>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</si>
  <si>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</si>
  <si>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</si>
  <si>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</si>
  <si>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</si>
  <si>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</si>
  <si>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</si>
  <si>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</si>
  <si>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</si>
  <si>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</si>
  <si>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</si>
  <si>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</si>
  <si>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</si>
  <si>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</si>
  <si>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</si>
  <si>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</si>
  <si>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</si>
  <si>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</si>
  <si>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</si>
  <si>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</si>
  <si>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</si>
  <si>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</si>
  <si>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</si>
  <si>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</si>
  <si>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</si>
  <si>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</si>
  <si>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</si>
  <si>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</si>
  <si>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</si>
  <si>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</si>
  <si>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</si>
  <si>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</si>
  <si>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</si>
  <si>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</si>
  <si>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</si>
  <si>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</si>
  <si>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</si>
  <si>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</si>
  <si>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</si>
  <si>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</si>
  <si>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</si>
  <si>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</si>
  <si>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</si>
  <si>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</si>
  <si>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</si>
  <si>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</si>
  <si>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</si>
  <si>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</si>
  <si>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</si>
  <si>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</si>
  <si>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</si>
  <si>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</si>
  <si>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</si>
  <si>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</si>
  <si>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</si>
  <si>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</si>
  <si>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</si>
  <si>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</si>
  <si>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</si>
  <si>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</si>
  <si>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</si>
  <si>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</si>
  <si>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</si>
  <si>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</si>
  <si>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</si>
  <si>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</si>
  <si>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</si>
  <si>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</si>
  <si>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</si>
  <si>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</si>
  <si>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</si>
  <si>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</si>
  <si>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</si>
  <si>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</si>
  <si>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</si>
  <si>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</si>
  <si>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</si>
  <si>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</si>
  <si>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</si>
  <si>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</si>
  <si>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</si>
  <si>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</si>
  <si>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</si>
  <si>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</si>
  <si>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</si>
  <si>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</si>
  <si>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</si>
  <si>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</si>
  <si>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</si>
  <si>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</si>
  <si>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</si>
  <si>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</si>
  <si>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</si>
  <si>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</si>
  <si>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</si>
  <si>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</si>
  <si>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</si>
  <si>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</si>
  <si>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</si>
  <si>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</si>
  <si>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</si>
  <si>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</si>
  <si>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</si>
  <si>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</si>
  <si>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</si>
  <si>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</si>
  <si>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</si>
  <si>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</si>
  <si>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</si>
  <si>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</si>
  <si>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</si>
  <si>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</si>
  <si>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</si>
  <si>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</si>
  <si>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</si>
  <si>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</si>
  <si>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</si>
  <si>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</si>
  <si>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</si>
  <si>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</si>
  <si>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</si>
  <si>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</si>
  <si>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</si>
  <si>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</si>
  <si>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</si>
  <si>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</si>
  <si>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</si>
  <si>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</si>
  <si>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</si>
  <si>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</si>
  <si>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</si>
  <si>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</si>
  <si>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</si>
  <si>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</si>
  <si>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</si>
  <si>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</si>
  <si>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</si>
  <si>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</si>
  <si>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</si>
  <si>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</si>
  <si>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</si>
  <si>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</si>
  <si>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</si>
  <si>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</si>
  <si>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</si>
  <si>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</si>
  <si>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</si>
  <si>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</si>
  <si>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</si>
  <si>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</si>
  <si>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</si>
  <si>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</si>
  <si>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</si>
  <si>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</si>
  <si>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</si>
  <si>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</si>
  <si>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</si>
  <si>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</si>
  <si>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</si>
  <si>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</si>
  <si>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</si>
  <si>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</si>
  <si>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</si>
  <si>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</si>
  <si>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</si>
  <si>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</si>
  <si>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</si>
  <si>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</si>
  <si>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</si>
  <si>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</si>
  <si>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</si>
  <si>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</si>
  <si>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</si>
  <si>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</si>
  <si>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</si>
  <si>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</si>
  <si>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</si>
  <si>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</si>
  <si>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</si>
  <si>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</si>
  <si>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</si>
  <si>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</si>
  <si>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</si>
  <si>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</si>
  <si>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</si>
  <si>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</si>
  <si>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</si>
  <si>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</si>
  <si>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</si>
  <si>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</si>
  <si>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</si>
  <si>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</si>
  <si>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</si>
  <si>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</si>
  <si>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</si>
  <si>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</si>
  <si>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</si>
  <si>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</si>
  <si>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</si>
  <si>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</si>
  <si>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</si>
  <si>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</si>
  <si>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</si>
  <si>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</si>
  <si>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</si>
  <si>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</si>
  <si>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</si>
  <si>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</si>
  <si>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</si>
  <si>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</si>
  <si>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</si>
  <si>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</si>
  <si>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</si>
  <si>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</si>
  <si>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</si>
  <si>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</si>
  <si>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</si>
  <si>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</si>
  <si>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</si>
  <si>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</si>
  <si>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</si>
  <si>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</si>
  <si>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</si>
  <si>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</si>
  <si>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</si>
  <si>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</si>
  <si>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</si>
  <si>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</si>
  <si>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</si>
  <si>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</si>
  <si>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</si>
  <si>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</si>
  <si>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</si>
  <si>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</si>
  <si>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</si>
  <si>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</si>
  <si>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</si>
  <si>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</si>
  <si>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</si>
  <si>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</si>
  <si>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</si>
  <si>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</si>
  <si>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</si>
  <si>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</si>
  <si>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</si>
  <si>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</si>
  <si>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</si>
  <si>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</si>
  <si>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</si>
  <si>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</si>
  <si>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</si>
  <si>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</si>
  <si>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</si>
  <si>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</si>
  <si>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</si>
  <si>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</si>
  <si>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</si>
  <si>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</si>
  <si>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</si>
  <si>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</si>
  <si>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</si>
  <si>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</si>
  <si>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</si>
  <si>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</si>
  <si>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</si>
  <si>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</si>
  <si>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</si>
  <si>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</si>
  <si>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</si>
  <si>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</si>
  <si>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</si>
  <si>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</si>
  <si>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</si>
  <si>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</si>
  <si>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</si>
  <si>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</si>
  <si>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</si>
  <si>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</si>
  <si>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</si>
  <si>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</si>
  <si>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</si>
  <si>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</si>
  <si>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</si>
  <si>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</si>
  <si>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</si>
  <si>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</si>
  <si>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</si>
  <si>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</si>
  <si>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</si>
  <si>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</si>
  <si>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</si>
  <si>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</si>
  <si>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</si>
  <si>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</si>
  <si>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</si>
  <si>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</si>
  <si>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</si>
  <si>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</si>
  <si>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</si>
  <si>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</si>
  <si>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</si>
  <si>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</si>
  <si>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</si>
  <si>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</si>
  <si>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</si>
  <si>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</si>
  <si>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</si>
  <si>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</si>
  <si>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</si>
  <si>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</si>
  <si>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</si>
  <si>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</si>
  <si>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</si>
  <si>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</si>
  <si>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</si>
  <si>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</si>
  <si>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</si>
  <si>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</si>
  <si>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</si>
  <si>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</si>
  <si>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</si>
  <si>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</si>
  <si>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</si>
  <si>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</si>
  <si>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</si>
  <si>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</si>
  <si>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</si>
  <si>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</si>
  <si>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</si>
  <si>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</si>
  <si>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</si>
  <si>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</si>
  <si>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</si>
  <si>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</si>
  <si>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</si>
  <si>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</si>
  <si>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</si>
  <si>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</si>
  <si>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</si>
  <si>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</si>
  <si>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</si>
  <si>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</si>
  <si>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</si>
  <si>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</si>
  <si>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</si>
  <si>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</si>
  <si>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</si>
  <si>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</si>
  <si>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</si>
  <si>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</si>
  <si>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</si>
  <si>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</si>
  <si>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</si>
  <si>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</si>
  <si>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</si>
  <si>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</si>
  <si>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</si>
  <si>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</si>
  <si>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</si>
  <si>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</si>
  <si>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</si>
  <si>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</si>
  <si>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</si>
  <si>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</si>
  <si>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</si>
  <si>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</si>
  <si>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</si>
  <si>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</si>
  <si>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</si>
  <si>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</si>
  <si>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</si>
  <si>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</si>
  <si>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</si>
  <si>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</si>
  <si>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</si>
  <si>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</si>
  <si>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</si>
  <si>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</si>
  <si>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</si>
  <si>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</si>
  <si>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</si>
  <si>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</si>
  <si>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</si>
  <si>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</si>
  <si>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</si>
  <si>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</si>
  <si>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</si>
  <si>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</si>
  <si>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</si>
  <si>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</si>
  <si>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</si>
  <si>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</si>
  <si>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</si>
  <si>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</si>
  <si>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</si>
  <si>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</si>
  <si>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</si>
  <si>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</si>
  <si>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</si>
  <si>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</si>
  <si>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</si>
  <si>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</si>
  <si>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</si>
  <si>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</si>
  <si>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</si>
  <si>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</si>
  <si>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</si>
  <si>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</si>
  <si>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</si>
  <si>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</si>
  <si>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</si>
  <si>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</si>
  <si>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</si>
  <si>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</si>
  <si>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</si>
  <si>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</si>
  <si>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</si>
  <si>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</si>
  <si>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</si>
  <si>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</si>
  <si>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</si>
  <si>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</si>
  <si>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</si>
  <si>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</si>
  <si>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</si>
  <si>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</si>
  <si>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</si>
  <si>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</si>
  <si>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</si>
  <si>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</si>
  <si>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</si>
  <si>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</si>
  <si>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</si>
  <si>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</si>
  <si>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</si>
  <si>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</si>
  <si>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</si>
  <si>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</si>
  <si>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</si>
  <si>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</si>
  <si>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</si>
  <si>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</si>
  <si>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</si>
  <si>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</si>
  <si>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</si>
  <si>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</si>
  <si>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</si>
  <si>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</si>
  <si>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</si>
  <si>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</si>
  <si>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</si>
  <si>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</si>
  <si>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</si>
  <si>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</si>
  <si>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</si>
  <si>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</si>
  <si>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</si>
  <si>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</si>
  <si>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</si>
  <si>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</si>
  <si>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</si>
  <si>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</si>
  <si>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</si>
  <si>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</si>
  <si>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</si>
  <si>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</si>
  <si>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</si>
  <si>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</si>
  <si>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</si>
  <si>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</si>
  <si>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</si>
  <si>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</si>
  <si>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</si>
  <si>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</si>
  <si>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</si>
  <si>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</si>
  <si>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</si>
  <si>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</si>
  <si>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</si>
  <si>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</si>
  <si>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</si>
  <si>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</si>
  <si>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</si>
  <si>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</si>
  <si>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</si>
  <si>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</si>
  <si>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</si>
  <si>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</si>
  <si>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</si>
  <si>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</si>
  <si>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</si>
  <si>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</si>
  <si>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</si>
  <si>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</si>
  <si>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</si>
  <si>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</si>
  <si>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</si>
  <si>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</si>
  <si>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</si>
  <si>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</si>
  <si>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</si>
  <si>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</si>
  <si>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</si>
  <si>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</si>
  <si>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</si>
  <si>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</si>
  <si>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</si>
  <si>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</si>
  <si>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</si>
  <si>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</si>
  <si>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</si>
  <si>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</si>
  <si>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</si>
  <si>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</si>
  <si>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</si>
  <si>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</si>
  <si>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</si>
  <si>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</si>
  <si>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</si>
  <si>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</si>
  <si>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</si>
  <si>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</si>
  <si>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</si>
  <si>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</si>
  <si>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</si>
  <si>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</si>
  <si>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</si>
  <si>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</si>
  <si>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</si>
  <si>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</si>
  <si>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</si>
  <si>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</si>
  <si>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</si>
  <si>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</si>
  <si>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</si>
  <si>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</si>
  <si>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</si>
  <si>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</si>
  <si>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</si>
  <si>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</si>
  <si>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</si>
  <si>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</si>
  <si>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</si>
  <si>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</si>
  <si>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</si>
  <si>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</si>
  <si>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</si>
  <si>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</si>
  <si>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</si>
  <si>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</si>
  <si>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</si>
  <si>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</si>
  <si>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</si>
  <si>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</si>
  <si>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</si>
  <si>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</si>
  <si>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</si>
  <si>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</si>
  <si>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</si>
  <si>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</si>
  <si>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</si>
  <si>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</si>
  <si>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</si>
  <si>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</si>
  <si>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</si>
  <si>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</si>
  <si>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</si>
  <si>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</si>
  <si>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</si>
  <si>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</si>
  <si>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</si>
  <si>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</si>
  <si>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</si>
  <si>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</si>
  <si>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</si>
  <si>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</si>
  <si>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</si>
  <si>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</si>
  <si>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</si>
  <si>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</si>
  <si>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</si>
  <si>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</si>
  <si>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</si>
  <si>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</si>
  <si>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</si>
  <si>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</si>
  <si>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</si>
  <si>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</si>
  <si>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</si>
  <si>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</si>
  <si>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</si>
  <si>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</si>
  <si>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</si>
  <si>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</si>
  <si>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</si>
  <si>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</si>
  <si>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</si>
  <si>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</si>
  <si>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</si>
  <si>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</si>
  <si>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</si>
  <si>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</si>
  <si>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</si>
  <si>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</si>
  <si>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</si>
  <si>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</si>
  <si>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</si>
  <si>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</si>
  <si>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</si>
  <si>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</si>
  <si>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</si>
  <si>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</si>
  <si>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</si>
  <si>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</si>
  <si>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</si>
  <si>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</si>
  <si>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</si>
  <si>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</si>
  <si>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</si>
  <si>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</si>
  <si>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</si>
  <si>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</si>
  <si>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</si>
  <si>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</si>
  <si>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</si>
  <si>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</si>
  <si>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</si>
  <si>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</si>
  <si>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</si>
  <si>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</si>
  <si>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</si>
  <si>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</si>
  <si>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</si>
  <si>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</si>
  <si>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</si>
  <si>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</si>
  <si>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</si>
  <si>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</si>
  <si>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</si>
  <si>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</si>
  <si>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</si>
  <si>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</si>
  <si>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</si>
  <si>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</si>
  <si>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</si>
  <si>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</si>
  <si>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</si>
  <si>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</si>
  <si>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</si>
  <si>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</si>
  <si>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</si>
  <si>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</si>
  <si>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</si>
  <si>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</si>
  <si>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</si>
  <si>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</si>
  <si>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</si>
  <si>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</si>
  <si>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</si>
  <si>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</si>
  <si>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</si>
  <si>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</si>
  <si>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</si>
  <si>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</si>
  <si>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</si>
  <si>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</si>
  <si>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</si>
  <si>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</si>
  <si>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</si>
  <si>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</si>
  <si>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</si>
  <si>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</si>
  <si>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</si>
  <si>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</si>
  <si>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</si>
  <si>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</si>
  <si>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</si>
  <si>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</si>
  <si>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</si>
  <si>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</si>
  <si>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</si>
  <si>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</si>
  <si>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</si>
  <si>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</si>
  <si>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</si>
  <si>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</si>
  <si>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</si>
  <si>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</si>
  <si>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</si>
  <si>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</si>
  <si>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</si>
  <si>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</si>
  <si>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</si>
  <si>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</si>
  <si>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</si>
  <si>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</si>
  <si>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</si>
  <si>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</si>
  <si>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</si>
  <si>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</si>
  <si>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</si>
  <si>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</si>
  <si>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</si>
  <si>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</si>
  <si>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</si>
  <si>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</si>
  <si>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</si>
  <si>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</si>
  <si>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</si>
  <si>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</si>
  <si>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</si>
  <si>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</si>
  <si>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</si>
  <si>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</si>
  <si>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</si>
  <si>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</si>
  <si>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</si>
  <si>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</si>
  <si>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</si>
  <si>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</si>
  <si>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</si>
  <si>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</si>
  <si>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</si>
  <si>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</si>
  <si>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</si>
  <si>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</si>
  <si>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</si>
  <si>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</si>
  <si>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</si>
  <si>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</si>
  <si>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</si>
  <si>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</si>
  <si>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</si>
  <si>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</si>
  <si>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</si>
  <si>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</si>
  <si>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</si>
  <si>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</si>
  <si>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</si>
  <si>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</si>
  <si>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</si>
  <si>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</si>
  <si>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</si>
  <si>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</si>
  <si>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</si>
  <si>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</si>
  <si>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</si>
  <si>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</si>
  <si>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</si>
  <si>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</si>
  <si>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</si>
  <si>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</si>
  <si>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</si>
  <si>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</si>
  <si>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</si>
  <si>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</si>
  <si>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</si>
  <si>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</si>
  <si>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</si>
  <si>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</si>
  <si>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</si>
  <si>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</si>
  <si>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</si>
  <si>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</si>
  <si>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</si>
  <si>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</si>
  <si>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</si>
  <si>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</si>
  <si>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</si>
  <si>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</si>
  <si>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</si>
  <si>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</si>
  <si>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</si>
  <si>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</si>
  <si>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</si>
  <si>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</si>
  <si>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</si>
  <si>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</si>
  <si>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</si>
  <si>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</si>
  <si>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</si>
  <si>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</si>
  <si>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</si>
  <si>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</si>
  <si>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</si>
  <si>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</si>
  <si>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</si>
  <si>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</si>
  <si>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</si>
  <si>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</si>
  <si>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</si>
  <si>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</si>
  <si>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</si>
  <si>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</si>
  <si>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</si>
  <si>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</si>
  <si>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</si>
  <si>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</si>
  <si>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</si>
  <si>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</si>
  <si>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</si>
  <si>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</si>
  <si>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</si>
  <si>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</si>
  <si>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</si>
  <si>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</si>
  <si>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</si>
  <si>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</si>
  <si>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</si>
  <si>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</si>
  <si>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</si>
  <si>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</si>
  <si>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</si>
  <si>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</si>
  <si>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</si>
  <si>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</si>
  <si>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</si>
  <si>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</si>
  <si>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</si>
  <si>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</si>
  <si>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</si>
  <si>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</si>
  <si>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</si>
  <si>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</si>
  <si>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</si>
  <si>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</si>
  <si>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</si>
  <si>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</si>
  <si>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</si>
  <si>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</si>
  <si>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</si>
  <si>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</si>
  <si>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</si>
  <si>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</si>
  <si>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</si>
  <si>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</si>
  <si>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</si>
  <si>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</si>
  <si>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</si>
  <si>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</si>
  <si>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</si>
  <si>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</si>
  <si>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</si>
  <si>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</si>
  <si>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</si>
  <si>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</si>
  <si>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</si>
  <si>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</si>
  <si>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</si>
  <si>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</si>
  <si>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</si>
  <si>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</si>
  <si>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</si>
  <si>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</si>
  <si>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</si>
  <si>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</si>
  <si>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</si>
  <si>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</si>
  <si>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</si>
  <si>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</si>
  <si>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</si>
  <si>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</si>
  <si>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</si>
  <si>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</si>
  <si>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</si>
  <si>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</si>
  <si>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</si>
  <si>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</si>
  <si>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</si>
  <si>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</si>
  <si>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</si>
  <si>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</si>
  <si>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</si>
  <si>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</si>
  <si>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</si>
  <si>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</si>
  <si>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</si>
  <si>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</si>
  <si>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</si>
  <si>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</si>
  <si>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</si>
  <si>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</si>
  <si>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</si>
  <si>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</si>
  <si>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</si>
  <si>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</si>
  <si>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</si>
  <si>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</si>
  <si>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</si>
  <si>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</si>
  <si>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</si>
  <si>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</si>
  <si>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</si>
  <si>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</si>
  <si>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</si>
  <si>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</si>
  <si>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</si>
  <si>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</si>
  <si>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</si>
  <si>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</si>
  <si>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</si>
  <si>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</si>
  <si>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</si>
  <si>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</si>
  <si>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</si>
  <si>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</si>
  <si>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</si>
  <si>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</si>
  <si>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</si>
  <si>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</si>
  <si>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</si>
  <si>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</si>
  <si>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</si>
  <si>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</si>
  <si>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</si>
  <si>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</si>
  <si>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</si>
  <si>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</si>
  <si>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</si>
  <si>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</si>
  <si>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</si>
  <si>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</si>
  <si>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</si>
  <si>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</si>
  <si>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</si>
  <si>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</si>
  <si>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</si>
  <si>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</si>
  <si>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</si>
  <si>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</si>
  <si>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</si>
  <si>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</si>
  <si>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</si>
  <si>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</si>
  <si>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</si>
  <si>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</si>
  <si>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</si>
  <si>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</si>
  <si>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</si>
  <si>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</si>
  <si>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</si>
  <si>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</si>
  <si>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</si>
  <si>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</si>
  <si>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</si>
  <si>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</si>
  <si>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</si>
  <si>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</si>
  <si>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</si>
  <si>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</si>
  <si>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</si>
  <si>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</si>
  <si>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</si>
  <si>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</si>
  <si>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</si>
  <si>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</si>
  <si>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</si>
  <si>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</si>
  <si>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</si>
  <si>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</si>
  <si>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</si>
  <si>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</si>
  <si>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</si>
  <si>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</si>
  <si>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</si>
  <si>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</si>
  <si>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</si>
  <si>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</si>
  <si>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</si>
  <si>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</si>
  <si>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</si>
  <si>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</si>
  <si>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</si>
  <si>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</si>
  <si>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</si>
  <si>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</si>
  <si>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</si>
  <si>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</si>
  <si>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</si>
  <si>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</si>
  <si>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</si>
  <si>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</si>
  <si>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</si>
  <si>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</si>
  <si>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</si>
  <si>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</si>
  <si>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</si>
  <si>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</si>
  <si>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</si>
  <si>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</si>
  <si>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</si>
  <si>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</si>
  <si>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</si>
  <si>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</si>
  <si>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</si>
  <si>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</si>
  <si>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</si>
  <si>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</si>
  <si>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</si>
  <si>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</si>
  <si>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</si>
  <si>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</si>
  <si>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</si>
  <si>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</si>
  <si>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</si>
  <si>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</si>
  <si>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</si>
  <si>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</si>
  <si>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</si>
  <si>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</si>
  <si>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</si>
  <si>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</si>
  <si>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</si>
  <si>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</si>
  <si>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</si>
  <si>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</si>
  <si>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</si>
  <si>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</si>
  <si>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</si>
  <si>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</si>
  <si>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</si>
  <si>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</si>
  <si>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</si>
  <si>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</si>
  <si>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</si>
  <si>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</si>
  <si>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</si>
  <si>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</si>
  <si>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</si>
  <si>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</si>
  <si>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</si>
  <si>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</si>
  <si>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</si>
  <si>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</si>
  <si>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</si>
  <si>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</si>
  <si>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</si>
  <si>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</si>
  <si>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</si>
  <si>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</si>
  <si>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</si>
  <si>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</si>
  <si>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</si>
  <si>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</si>
  <si>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</si>
  <si>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</si>
  <si>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</si>
  <si>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</si>
  <si>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</si>
  <si>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</si>
  <si>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</si>
  <si>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</si>
  <si>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</si>
  <si>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</si>
  <si>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</si>
  <si>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</si>
  <si>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</si>
  <si>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</si>
  <si>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</si>
  <si>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</si>
  <si>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</si>
  <si>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</si>
  <si>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</si>
  <si>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</si>
  <si>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</si>
  <si>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</si>
  <si>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</si>
  <si>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</si>
  <si>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</si>
  <si>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</si>
  <si>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</si>
  <si>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</si>
  <si>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</si>
  <si>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</si>
  <si>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</si>
  <si>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</si>
  <si>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</si>
  <si>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</si>
  <si>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</si>
  <si>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</si>
  <si>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</si>
  <si>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</si>
  <si>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</si>
  <si>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</si>
  <si>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</si>
  <si>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</si>
  <si>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</si>
  <si>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</si>
  <si>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</si>
  <si>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</si>
  <si>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</si>
  <si>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</si>
  <si>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</si>
  <si>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</si>
  <si>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</si>
  <si>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</si>
  <si>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</si>
  <si>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</si>
  <si>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</si>
  <si>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</si>
  <si>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</si>
  <si>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</si>
  <si>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</si>
  <si>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</si>
  <si>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</si>
  <si>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</si>
  <si>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</si>
  <si>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</si>
  <si>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</si>
  <si>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</si>
  <si>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</si>
  <si>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</si>
  <si>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</si>
  <si>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</si>
  <si>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</si>
  <si>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</si>
  <si>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</si>
  <si>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</si>
  <si>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</si>
  <si>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</si>
  <si>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</si>
  <si>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</si>
  <si>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</si>
  <si>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</si>
  <si>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</si>
  <si>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</si>
  <si>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</si>
  <si>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</si>
  <si>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</si>
  <si>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</si>
  <si>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</si>
  <si>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</si>
  <si>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</si>
  <si>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</si>
  <si>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</si>
  <si>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</si>
  <si>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</si>
  <si>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</si>
  <si>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</si>
  <si>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</si>
  <si>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</si>
  <si>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</si>
  <si>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</si>
  <si>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</si>
  <si>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</si>
  <si>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</si>
  <si>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</si>
  <si>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</si>
  <si>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</si>
  <si>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</si>
  <si>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</si>
  <si>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</si>
  <si>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</si>
  <si>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</si>
  <si>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</si>
  <si>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</si>
  <si>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</si>
  <si>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</si>
  <si>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</si>
  <si>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</si>
  <si>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</si>
  <si>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</si>
  <si>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</si>
  <si>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</si>
  <si>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</si>
  <si>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</si>
  <si>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</si>
  <si>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</si>
  <si>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</si>
  <si>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</si>
  <si>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</si>
  <si>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</si>
  <si>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</si>
  <si>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</si>
  <si>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</si>
  <si>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</si>
  <si>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</si>
  <si>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</si>
  <si>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</si>
  <si>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</si>
  <si>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</si>
  <si>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</si>
  <si>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</si>
  <si>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</si>
  <si>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</si>
  <si>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</si>
  <si>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</si>
  <si>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</si>
  <si>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</si>
  <si>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</si>
  <si>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</si>
  <si>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</si>
  <si>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</si>
  <si>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</si>
  <si>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</si>
  <si>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</si>
  <si>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</si>
  <si>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</si>
  <si>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</si>
  <si>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</si>
  <si>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</si>
  <si>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</si>
  <si>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</si>
  <si>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</si>
  <si>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</si>
  <si>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</si>
  <si>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</si>
  <si>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</si>
  <si>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</si>
  <si>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</si>
  <si>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</si>
  <si>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</si>
  <si>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</si>
  <si>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</si>
  <si>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</si>
  <si>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</si>
  <si>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</si>
  <si>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</si>
  <si>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</si>
  <si>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</si>
  <si>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</si>
  <si>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</si>
  <si>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</si>
  <si>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</si>
  <si>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</si>
  <si>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</si>
  <si>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</si>
  <si>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</si>
  <si>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</si>
  <si>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</si>
  <si>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</si>
  <si>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</si>
  <si>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</si>
  <si>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</si>
  <si>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</si>
  <si>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</si>
  <si>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</si>
  <si>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</si>
  <si>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</si>
  <si>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</si>
  <si>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</si>
  <si>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</si>
  <si>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</si>
  <si>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</si>
  <si>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</si>
  <si>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</si>
  <si>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</si>
  <si>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</si>
  <si>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</si>
  <si>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</si>
  <si>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</si>
  <si>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</si>
  <si>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</si>
  <si>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</si>
  <si>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</si>
  <si>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</si>
  <si>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</si>
  <si>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</si>
  <si>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</si>
  <si>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</si>
  <si>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</si>
  <si>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</si>
  <si>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</si>
  <si>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</si>
  <si>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</si>
  <si>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</si>
  <si>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</si>
  <si>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</si>
  <si>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</si>
  <si>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</si>
  <si>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</si>
  <si>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</si>
  <si>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</si>
  <si>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</si>
  <si>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</si>
  <si>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</si>
  <si>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</si>
  <si>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</si>
  <si>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</si>
  <si>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</si>
  <si>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</si>
  <si>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</si>
  <si>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</si>
  <si>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</si>
  <si>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</si>
  <si>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</si>
  <si>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</si>
  <si>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</si>
  <si>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</si>
  <si>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</si>
  <si>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</si>
  <si>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</si>
  <si>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</si>
  <si>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</si>
  <si>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</si>
  <si>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</si>
  <si>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</si>
  <si>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</si>
  <si>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</si>
  <si>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</si>
  <si>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</si>
  <si>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</si>
  <si>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</si>
  <si>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</si>
  <si>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</si>
  <si>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</si>
  <si>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</si>
  <si>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</si>
  <si>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</si>
  <si>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</si>
  <si>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</si>
  <si>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</si>
  <si>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</si>
  <si>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</si>
  <si>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</si>
  <si>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</si>
  <si>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</si>
  <si>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</si>
  <si>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</si>
  <si>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</si>
  <si>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</si>
  <si>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</si>
  <si>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</si>
  <si>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</si>
  <si>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</si>
  <si>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</si>
  <si>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</si>
  <si>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</si>
  <si>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</si>
  <si>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</si>
  <si>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</si>
  <si>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</si>
  <si>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</si>
  <si>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</si>
  <si>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</si>
  <si>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</si>
  <si>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</si>
  <si>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</si>
  <si>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</si>
  <si>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</si>
  <si>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</si>
  <si>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</si>
  <si>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</si>
  <si>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</si>
  <si>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</si>
  <si>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</si>
  <si>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</si>
  <si>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</si>
  <si>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</si>
  <si>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</si>
  <si>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</si>
  <si>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</si>
  <si>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</si>
  <si>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</si>
  <si>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</si>
  <si>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</si>
  <si>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</si>
  <si>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</si>
  <si>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</si>
  <si>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</si>
  <si>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</si>
  <si>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</si>
  <si>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</si>
  <si>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</si>
  <si>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</si>
  <si>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</si>
  <si>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</si>
  <si>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</si>
  <si>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</si>
  <si>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</si>
  <si>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</si>
  <si>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</si>
  <si>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</si>
  <si>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</si>
  <si>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</si>
  <si>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</si>
  <si>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</si>
  <si>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</si>
  <si>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</si>
  <si>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</si>
  <si>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</si>
  <si>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</si>
  <si>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</si>
  <si>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</si>
  <si>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</si>
  <si>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</si>
  <si>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</si>
  <si>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</si>
  <si>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</si>
  <si>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</si>
  <si>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</si>
  <si>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</si>
  <si>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</si>
  <si>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</si>
  <si>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</si>
  <si>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</si>
  <si>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</si>
  <si>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</si>
  <si>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</si>
  <si>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</si>
  <si>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</si>
  <si>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</si>
  <si>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</si>
  <si>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</si>
  <si>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</si>
  <si>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</si>
  <si>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</si>
  <si>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</si>
  <si>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</si>
  <si>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</si>
  <si>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</si>
  <si>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</si>
  <si>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</si>
  <si>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</si>
  <si>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</si>
  <si>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</si>
  <si>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</si>
  <si>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</si>
  <si>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</si>
  <si>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</si>
  <si>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</si>
  <si>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</si>
  <si>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</si>
  <si>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</si>
  <si>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</si>
  <si>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</si>
  <si>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</si>
  <si>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</si>
  <si>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</si>
  <si>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</si>
  <si>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</si>
  <si>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</si>
  <si>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</si>
  <si>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</si>
  <si>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</si>
  <si>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</si>
  <si>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</si>
  <si>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</si>
  <si>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</si>
  <si>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</si>
  <si>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</si>
  <si>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</si>
  <si>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</si>
  <si>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</si>
  <si>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</si>
  <si>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</si>
  <si>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</si>
  <si>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</si>
  <si>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</si>
  <si>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</si>
  <si>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</si>
  <si>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</si>
  <si>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</si>
  <si>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</si>
  <si>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</si>
  <si>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</si>
  <si>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</si>
  <si>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</si>
  <si>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</si>
  <si>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</si>
  <si>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</si>
  <si>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</si>
  <si>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</si>
  <si>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</si>
  <si>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</si>
  <si>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</si>
  <si>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</si>
  <si>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</si>
  <si>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</si>
  <si>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</si>
  <si>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</si>
  <si>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</si>
  <si>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</si>
  <si>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</si>
  <si>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</si>
  <si>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</si>
  <si>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</si>
  <si>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</si>
  <si>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</si>
  <si>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</si>
  <si>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</si>
  <si>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</si>
  <si>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</si>
  <si>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</si>
  <si>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</si>
  <si>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</si>
  <si>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</si>
  <si>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</si>
  <si>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</si>
  <si>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</si>
  <si>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</si>
  <si>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</si>
  <si>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</si>
  <si>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</si>
  <si>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</si>
  <si>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</si>
  <si>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</si>
  <si>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</si>
  <si>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</si>
  <si>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</si>
  <si>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</si>
  <si>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</si>
  <si>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</si>
  <si>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</si>
  <si>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</si>
  <si>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</si>
  <si>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</si>
  <si>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</si>
  <si>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</si>
  <si>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</si>
  <si>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</si>
  <si>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</si>
  <si>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</si>
  <si>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</si>
  <si>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</si>
  <si>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</si>
  <si>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</si>
  <si>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</si>
  <si>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</si>
  <si>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</si>
  <si>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</si>
  <si>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</si>
  <si>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</si>
  <si>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</si>
  <si>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</si>
  <si>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</si>
  <si>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</si>
  <si>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</si>
  <si>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</si>
  <si>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</si>
  <si>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</si>
  <si>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</si>
  <si>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</si>
  <si>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</si>
  <si>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</si>
  <si>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</si>
  <si>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</si>
  <si>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</si>
  <si>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</si>
  <si>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</si>
  <si>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</si>
  <si>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</si>
  <si>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</si>
  <si>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</si>
  <si>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</si>
  <si>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</si>
  <si>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</si>
  <si>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</si>
  <si>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</si>
  <si>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</si>
  <si>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</si>
  <si>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</si>
  <si>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</si>
  <si>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</si>
  <si>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</si>
  <si>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</si>
  <si>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</si>
  <si>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</si>
  <si>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</si>
  <si>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</si>
  <si>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</si>
  <si>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</si>
  <si>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</si>
  <si>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</si>
  <si>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</si>
  <si>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</si>
  <si>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</si>
  <si>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</si>
  <si>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</si>
  <si>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</si>
  <si>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</si>
  <si>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</si>
  <si>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</si>
  <si>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</si>
  <si>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</si>
  <si>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</si>
  <si>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</si>
  <si>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</si>
  <si>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</si>
  <si>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</si>
  <si>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</si>
  <si>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</si>
  <si>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</si>
  <si>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</si>
  <si>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</si>
  <si>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</si>
  <si>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</si>
  <si>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</si>
  <si>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</si>
  <si>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</si>
  <si>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</si>
  <si>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</si>
  <si>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</si>
  <si>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</si>
  <si>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</si>
  <si>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</si>
  <si>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</si>
  <si>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</si>
  <si>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</si>
  <si>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</si>
  <si>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</si>
  <si>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</si>
  <si>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</si>
  <si>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</si>
  <si>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</si>
  <si>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</si>
  <si>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</si>
  <si>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</si>
  <si>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</si>
  <si>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</si>
  <si>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</si>
  <si>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</si>
  <si>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</si>
  <si>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</si>
  <si>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</si>
  <si>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</si>
  <si>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</si>
  <si>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</si>
  <si>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</si>
  <si>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</si>
  <si>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</si>
  <si>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</si>
  <si>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</si>
  <si>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</si>
  <si>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</si>
  <si>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</si>
  <si>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</si>
  <si>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</si>
  <si>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</si>
  <si>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</si>
  <si>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</si>
  <si>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</si>
  <si>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</si>
  <si>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</si>
  <si>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</si>
  <si>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</si>
  <si>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</si>
  <si>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</si>
  <si>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</si>
  <si>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</si>
  <si>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</si>
  <si>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</si>
  <si>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</si>
  <si>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</si>
  <si>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</si>
  <si>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</si>
  <si>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</si>
  <si>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</si>
  <si>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</si>
  <si>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</si>
  <si>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</si>
  <si>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</si>
  <si>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</si>
  <si>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</si>
  <si>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</si>
  <si>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</si>
  <si>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</si>
  <si>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</si>
  <si>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</si>
  <si>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</si>
  <si>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</si>
  <si>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</si>
  <si>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</si>
  <si>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</si>
  <si>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</si>
  <si>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</si>
  <si>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</si>
  <si>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</si>
  <si>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</si>
  <si>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</si>
  <si>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</si>
  <si>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</si>
  <si>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</si>
  <si>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</si>
  <si>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</si>
  <si>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</si>
  <si>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</si>
  <si>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</si>
  <si>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</si>
  <si>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</si>
  <si>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</si>
  <si>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</si>
  <si>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</si>
  <si>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</si>
  <si>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</si>
  <si>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</si>
  <si>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</si>
  <si>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</si>
  <si>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</si>
  <si>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</si>
  <si>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</si>
  <si>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</si>
  <si>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</si>
  <si>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</si>
  <si>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</si>
  <si>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</si>
  <si>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</si>
  <si>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</si>
  <si>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</si>
  <si>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</si>
  <si>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</si>
  <si>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</si>
  <si>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</si>
  <si>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</si>
  <si>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</si>
  <si>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</si>
  <si>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</si>
  <si>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</si>
  <si>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</si>
  <si>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</si>
  <si>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</si>
  <si>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</si>
  <si>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</si>
  <si>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</si>
  <si>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</si>
  <si>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</si>
  <si>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</si>
  <si>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</si>
  <si>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</si>
  <si>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</si>
  <si>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</si>
  <si>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</si>
  <si>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</si>
  <si>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</si>
  <si>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</si>
  <si>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</si>
  <si>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</si>
  <si>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</si>
  <si>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</si>
  <si>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</si>
  <si>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</si>
  <si>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</si>
  <si>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</si>
  <si>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</si>
  <si>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</si>
  <si>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</si>
  <si>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</si>
  <si>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</si>
  <si>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</si>
  <si>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</si>
  <si>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</si>
  <si>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</si>
  <si>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</si>
  <si>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</si>
  <si>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</si>
  <si>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</si>
  <si>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</si>
  <si>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</si>
  <si>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</si>
  <si>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</si>
  <si>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</si>
  <si>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</si>
  <si>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</si>
  <si>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</si>
  <si>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</si>
  <si>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</si>
  <si>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</si>
  <si>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</si>
  <si>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</si>
  <si>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</si>
  <si>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</si>
  <si>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</si>
  <si>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</si>
  <si>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</si>
  <si>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</si>
  <si>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</si>
  <si>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</si>
  <si>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</si>
  <si>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</si>
  <si>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</si>
  <si>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</si>
  <si>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</si>
  <si>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</si>
  <si>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</si>
  <si>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</si>
  <si>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</si>
  <si>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</si>
  <si>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</si>
  <si>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</si>
  <si>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</si>
  <si>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</si>
  <si>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</si>
  <si>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</si>
  <si>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</si>
  <si>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</si>
  <si>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</si>
  <si>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</si>
  <si>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</si>
  <si>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</si>
  <si>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</si>
  <si>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</si>
  <si>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</si>
  <si>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</si>
  <si>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</si>
  <si>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</si>
  <si>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</si>
  <si>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</si>
  <si>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</si>
  <si>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</si>
  <si>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</si>
  <si>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</si>
  <si>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</si>
  <si>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</si>
  <si>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</si>
  <si>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</si>
  <si>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</si>
  <si>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</si>
  <si>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</si>
  <si>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</si>
  <si>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</si>
  <si>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</si>
  <si>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</si>
  <si>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</si>
  <si>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</si>
  <si>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</si>
  <si>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</si>
  <si>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</si>
  <si>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</si>
  <si>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</si>
  <si>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</si>
  <si>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</si>
  <si>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</si>
  <si>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</si>
  <si>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</si>
  <si>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</si>
  <si>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</si>
  <si>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</si>
  <si>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</si>
  <si>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</si>
  <si>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</si>
  <si>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</si>
  <si>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</si>
  <si>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</si>
  <si>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</si>
  <si>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</si>
  <si>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</si>
  <si>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</si>
  <si>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</si>
  <si>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</si>
  <si>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</si>
  <si>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</si>
  <si>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</si>
  <si>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</si>
  <si>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</si>
  <si>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</si>
  <si>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</si>
  <si>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</si>
  <si>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</si>
  <si>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</si>
  <si>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</si>
  <si>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</si>
  <si>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</si>
  <si>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</si>
  <si>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</si>
  <si>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</si>
  <si>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</si>
  <si>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</si>
  <si>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</si>
  <si>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</si>
  <si>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</si>
  <si>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</si>
  <si>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</si>
  <si>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</si>
  <si>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</si>
  <si>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</si>
  <si>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</si>
  <si>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</si>
  <si>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</si>
  <si>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</si>
  <si>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</si>
  <si>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</si>
  <si>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</si>
  <si>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</si>
  <si>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</si>
  <si>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</si>
  <si>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</si>
  <si>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</si>
  <si>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</si>
  <si>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</si>
  <si>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</si>
  <si>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</si>
  <si>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</si>
  <si>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</si>
  <si>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</si>
  <si>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</si>
  <si>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</si>
  <si>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</si>
  <si>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</si>
  <si>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</si>
  <si>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</si>
  <si>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</si>
  <si>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</si>
  <si>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</si>
  <si>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</si>
  <si>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</si>
  <si>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</si>
  <si>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</si>
  <si>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</si>
  <si>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</si>
  <si>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</si>
  <si>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</si>
  <si>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</si>
  <si>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</si>
  <si>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</si>
  <si>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</si>
  <si>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</si>
  <si>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</si>
  <si>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</si>
  <si>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</si>
  <si>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</si>
  <si>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</si>
  <si>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</si>
  <si>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</si>
  <si>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</si>
  <si>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</si>
  <si>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</si>
  <si>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</si>
  <si>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</si>
  <si>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</si>
  <si>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</si>
  <si>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</si>
  <si>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</si>
  <si>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</si>
  <si>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</si>
  <si>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</si>
  <si>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</si>
  <si>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</si>
  <si>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</si>
  <si>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</si>
  <si>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</si>
  <si>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</si>
  <si>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</si>
  <si>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</si>
  <si>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</si>
  <si>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</si>
  <si>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</si>
  <si>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</si>
  <si>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</si>
  <si>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</si>
  <si>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</si>
  <si>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</si>
  <si>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</si>
  <si>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</si>
  <si>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</si>
  <si>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</si>
  <si>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</si>
  <si>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</si>
  <si>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</si>
  <si>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</si>
  <si>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</si>
  <si>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</si>
  <si>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</si>
  <si>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</si>
  <si>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</si>
  <si>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</si>
  <si>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</si>
  <si>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</si>
  <si>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</si>
  <si>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</si>
  <si>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</si>
  <si>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</si>
  <si>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</si>
  <si>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</si>
  <si>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</si>
  <si>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</si>
  <si>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</si>
  <si>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</si>
  <si>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</si>
  <si>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</si>
  <si>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</si>
  <si>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</si>
  <si>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</si>
  <si>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</si>
  <si>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</si>
  <si>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</si>
  <si>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</si>
  <si>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</si>
  <si>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</si>
  <si>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</si>
  <si>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</si>
  <si>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</si>
  <si>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</si>
  <si>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</si>
  <si>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</si>
  <si>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</si>
  <si>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</si>
  <si>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</si>
  <si>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</si>
  <si>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</si>
  <si>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</si>
  <si>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</si>
  <si>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</si>
  <si>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</si>
  <si>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</si>
  <si>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</si>
  <si>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</si>
  <si>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</si>
  <si>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</si>
  <si>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</si>
  <si>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</si>
  <si>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</si>
  <si>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</si>
  <si>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</si>
  <si>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</si>
  <si>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</si>
  <si>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</si>
  <si>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</si>
  <si>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</si>
  <si>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</si>
  <si>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</si>
  <si>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</si>
  <si>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</si>
  <si>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</si>
  <si>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</si>
  <si>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</si>
  <si>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</si>
  <si>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</si>
  <si>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</si>
  <si>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</si>
  <si>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</si>
  <si>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</si>
  <si>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</si>
  <si>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</si>
  <si>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</si>
  <si>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</si>
  <si>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</si>
  <si>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</si>
  <si>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</si>
  <si>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</si>
  <si>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</si>
  <si>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</si>
  <si>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</si>
  <si>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</si>
  <si>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</si>
  <si>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</si>
  <si>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</si>
  <si>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</si>
  <si>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</si>
  <si>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</si>
  <si>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</si>
  <si>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</si>
  <si>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</si>
  <si>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</si>
  <si>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</si>
  <si>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</si>
  <si>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</si>
  <si>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</si>
  <si>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</si>
  <si>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</si>
  <si>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</si>
  <si>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</si>
  <si>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</si>
  <si>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</si>
  <si>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</si>
  <si>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</si>
  <si>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</si>
  <si>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</si>
  <si>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</si>
  <si>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</si>
  <si>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</si>
  <si>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</si>
  <si>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</si>
  <si>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</si>
  <si>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</si>
  <si>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</si>
  <si>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</si>
  <si>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</si>
  <si>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</si>
  <si>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</si>
  <si>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</si>
  <si>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</si>
  <si>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</si>
  <si>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</si>
  <si>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</si>
  <si>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</si>
  <si>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</si>
  <si>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</si>
  <si>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</si>
  <si>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</si>
  <si>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</si>
  <si>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</si>
  <si>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</si>
  <si>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</si>
  <si>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</si>
  <si>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</si>
  <si>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</si>
  <si>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</si>
  <si>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</si>
  <si>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</si>
  <si>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</si>
  <si>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</si>
  <si>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</si>
  <si>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</si>
  <si>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</si>
  <si>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</si>
  <si>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</si>
  <si>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</si>
  <si>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</si>
  <si>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</si>
  <si>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</si>
  <si>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</si>
  <si>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</si>
  <si>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</si>
  <si>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</si>
  <si>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</si>
  <si>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</si>
  <si>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</si>
  <si>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</si>
  <si>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</si>
  <si>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</si>
  <si>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</si>
  <si>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</si>
  <si>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</si>
  <si>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</si>
  <si>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</si>
  <si>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</si>
  <si>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</si>
  <si>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</si>
  <si>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</si>
  <si>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</si>
  <si>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</si>
  <si>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</si>
  <si>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</si>
  <si>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</si>
  <si>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</si>
  <si>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</si>
  <si>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</si>
  <si>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</si>
  <si>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</si>
  <si>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</si>
  <si>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</si>
  <si>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</si>
  <si>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</si>
  <si>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</si>
  <si>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</si>
  <si>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</si>
  <si>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</si>
  <si>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</si>
  <si>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</si>
  <si>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</si>
  <si>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</si>
  <si>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</si>
  <si>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</si>
  <si>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</si>
  <si>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</si>
  <si>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</si>
  <si>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</si>
  <si>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</si>
  <si>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</si>
  <si>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</si>
  <si>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</si>
  <si>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</si>
  <si>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</si>
  <si>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</si>
  <si>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</si>
  <si>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</si>
  <si>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</si>
  <si>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</si>
  <si>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</si>
  <si>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</si>
  <si>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</si>
  <si>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</si>
  <si>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</si>
  <si>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</si>
  <si>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</si>
  <si>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</si>
  <si>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</si>
  <si>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</si>
  <si>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</si>
  <si>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</si>
  <si>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</si>
  <si>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</si>
  <si>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</si>
  <si>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</si>
  <si>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</si>
  <si>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</si>
  <si>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</si>
  <si>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</si>
  <si>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</si>
  <si>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</si>
  <si>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</si>
  <si>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</si>
  <si>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</si>
  <si>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</si>
  <si>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</si>
  <si>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</si>
  <si>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</si>
  <si>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</si>
  <si>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</si>
  <si>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</si>
  <si>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</si>
  <si>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</si>
  <si>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</si>
  <si>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</si>
  <si>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</si>
  <si>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</si>
  <si>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</si>
  <si>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</si>
  <si>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</si>
  <si>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</si>
  <si>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</si>
  <si>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</si>
  <si>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</si>
  <si>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</si>
  <si>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</si>
  <si>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</si>
  <si>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</si>
  <si>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</si>
  <si>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</si>
  <si>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</si>
  <si>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</si>
  <si>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</si>
  <si>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</si>
  <si>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</si>
  <si>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</si>
  <si>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</si>
  <si>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</si>
  <si>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</si>
  <si>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</si>
  <si>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</si>
  <si>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</si>
  <si>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</si>
  <si>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</si>
  <si>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</si>
  <si>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</si>
  <si>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</si>
  <si>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</si>
  <si>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</si>
  <si>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</si>
  <si>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</si>
  <si>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</si>
  <si>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</si>
  <si>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</si>
  <si>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</si>
  <si>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</si>
  <si>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</si>
  <si>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</si>
  <si>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</si>
  <si>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</si>
  <si>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</si>
  <si>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</si>
  <si>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</si>
  <si>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</si>
  <si>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</si>
  <si>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</si>
  <si>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</si>
  <si>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</si>
  <si>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</si>
  <si>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</si>
  <si>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</si>
  <si>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</si>
  <si>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</si>
  <si>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</si>
  <si>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</si>
  <si>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</si>
  <si>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</si>
  <si>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</si>
  <si>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</si>
  <si>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</si>
  <si>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</si>
  <si>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</si>
  <si>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</si>
  <si>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</si>
  <si>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</si>
  <si>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</si>
  <si>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</si>
  <si>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</si>
  <si>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</si>
  <si>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</si>
  <si>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</si>
  <si>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</si>
  <si>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</si>
  <si>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</si>
  <si>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</si>
  <si>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</si>
  <si>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</si>
  <si>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</si>
  <si>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</si>
  <si>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</si>
  <si>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</si>
  <si>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</si>
  <si>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</si>
  <si>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</si>
  <si>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</si>
  <si>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</si>
  <si>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</si>
  <si>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</si>
  <si>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</si>
  <si>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</si>
  <si>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</si>
  <si>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</si>
  <si>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</si>
  <si>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</si>
  <si>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</si>
  <si>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</si>
  <si>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</si>
  <si>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</si>
  <si>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</si>
  <si>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</si>
  <si>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</si>
  <si>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</si>
  <si>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</si>
  <si>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</si>
  <si>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</si>
  <si>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</si>
  <si>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</si>
  <si>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</si>
  <si>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</si>
  <si>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</si>
  <si>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</si>
  <si>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</si>
  <si>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</si>
  <si>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</si>
  <si>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</si>
  <si>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</si>
  <si>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</si>
  <si>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</si>
  <si>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</si>
  <si>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</si>
  <si>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</si>
  <si>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</si>
  <si>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</si>
  <si>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</si>
  <si>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</si>
  <si>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</si>
  <si>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</si>
  <si>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</si>
  <si>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</si>
  <si>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</si>
  <si>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</si>
  <si>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</si>
  <si>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</si>
  <si>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</si>
  <si>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</si>
  <si>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</si>
  <si>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</si>
  <si>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</si>
  <si>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</si>
  <si>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</si>
  <si>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</si>
  <si>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</si>
  <si>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</si>
  <si>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</si>
  <si>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</si>
  <si>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</si>
  <si>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</si>
  <si>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</si>
  <si>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</si>
  <si>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</si>
  <si>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</si>
  <si>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</si>
  <si>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</si>
  <si>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</si>
  <si>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</si>
  <si>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</si>
  <si>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</si>
  <si>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</si>
  <si>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</si>
  <si>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</si>
  <si>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</si>
  <si>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</si>
  <si>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</si>
  <si>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</si>
  <si>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</si>
  <si>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</si>
  <si>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</si>
  <si>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</si>
  <si>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</si>
  <si>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</si>
  <si>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</si>
  <si>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</si>
  <si>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</si>
  <si>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</si>
  <si>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</si>
  <si>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</si>
  <si>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</si>
  <si>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</si>
  <si>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</si>
  <si>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</si>
  <si>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</si>
  <si>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</si>
  <si>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</si>
  <si>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</si>
  <si>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</si>
  <si>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</si>
  <si>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</si>
  <si>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</si>
  <si>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</si>
  <si>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</si>
  <si>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</si>
  <si>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</si>
  <si>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</si>
  <si>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</si>
  <si>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</si>
  <si>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</si>
  <si>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</si>
  <si>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</si>
  <si>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</si>
  <si>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</si>
  <si>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</si>
  <si>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</si>
  <si>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</si>
  <si>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</si>
  <si>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</si>
  <si>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</si>
  <si>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</si>
  <si>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</si>
  <si>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</si>
  <si>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</si>
  <si>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</si>
  <si>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</si>
  <si>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</si>
  <si>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</si>
  <si>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</si>
  <si>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</si>
  <si>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</si>
  <si>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</si>
  <si>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</si>
  <si>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</si>
  <si>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</si>
  <si>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</si>
  <si>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</si>
  <si>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</si>
  <si>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</si>
  <si>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</si>
  <si>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</si>
  <si>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</si>
  <si>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</si>
  <si>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</si>
  <si>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</si>
  <si>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</si>
  <si>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</si>
  <si>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</si>
  <si>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</si>
  <si>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</si>
  <si>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</si>
  <si>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</si>
  <si>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</si>
  <si>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</si>
  <si>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</si>
  <si>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</si>
  <si>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</si>
  <si>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</si>
  <si>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</si>
  <si>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</si>
  <si>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</si>
  <si>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</si>
  <si>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</si>
  <si>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</si>
  <si>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</si>
  <si>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</si>
  <si>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</si>
  <si>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</si>
  <si>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</si>
  <si>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</si>
  <si>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</si>
  <si>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</si>
  <si>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</si>
  <si>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</si>
  <si>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</si>
  <si>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</si>
  <si>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</si>
  <si>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</si>
  <si>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</si>
  <si>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</si>
  <si>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</si>
  <si>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</si>
  <si>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</si>
  <si>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</si>
  <si>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</si>
  <si>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</si>
  <si>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</si>
  <si>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</si>
  <si>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</si>
  <si>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</si>
  <si>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</si>
  <si>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</si>
  <si>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</si>
  <si>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</si>
  <si>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</si>
  <si>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</si>
  <si>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</si>
  <si>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</si>
  <si>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</si>
  <si>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</si>
  <si>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</si>
  <si>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</si>
  <si>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</si>
  <si>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</si>
  <si>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</si>
  <si>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</si>
  <si>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</si>
  <si>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</si>
  <si>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</si>
  <si>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</si>
  <si>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</si>
  <si>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</si>
  <si>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</si>
  <si>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</si>
  <si>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</si>
  <si>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</si>
  <si>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</si>
  <si>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</si>
  <si>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</si>
  <si>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</si>
  <si>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</si>
  <si>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</si>
  <si>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</si>
  <si>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</si>
  <si>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</si>
  <si>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</si>
  <si>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</si>
  <si>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</si>
  <si>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</si>
  <si>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</si>
  <si>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</si>
  <si>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</si>
  <si>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</si>
  <si>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</si>
  <si>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</si>
  <si>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</si>
  <si>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</si>
  <si>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</si>
  <si>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</si>
  <si>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</si>
  <si>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</si>
  <si>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</si>
  <si>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</si>
  <si>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</si>
  <si>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</si>
  <si>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</si>
  <si>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</si>
  <si>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</si>
  <si>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</si>
  <si>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</si>
  <si>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</si>
  <si>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</si>
  <si>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</si>
  <si>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</si>
  <si>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</si>
  <si>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</si>
  <si>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</si>
  <si>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</si>
  <si>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</si>
  <si>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</si>
  <si>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</si>
  <si>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</si>
  <si>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</si>
  <si>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</si>
  <si>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</si>
  <si>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</si>
  <si>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</si>
  <si>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</si>
  <si>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</si>
  <si>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</si>
  <si>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</si>
  <si>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</si>
  <si>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</si>
  <si>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</si>
  <si>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</si>
  <si>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</si>
  <si>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</si>
  <si>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</si>
  <si>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</si>
  <si>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</si>
  <si>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</si>
  <si>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</si>
  <si>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</si>
  <si>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</si>
  <si>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</si>
  <si>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</si>
  <si>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</si>
  <si>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</si>
  <si>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</si>
  <si>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</si>
  <si>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</si>
  <si>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</si>
  <si>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</si>
  <si>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</si>
  <si>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</si>
  <si>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</si>
  <si>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</si>
  <si>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</si>
  <si>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</si>
  <si>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</si>
  <si>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</si>
  <si>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</si>
  <si>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</si>
  <si>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</si>
  <si>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</si>
  <si>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</si>
  <si>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</si>
  <si>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</si>
  <si>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</si>
  <si>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</si>
  <si>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</si>
  <si>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</si>
  <si>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</si>
  <si>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</si>
  <si>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</si>
  <si>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</si>
  <si>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</si>
  <si>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</si>
  <si>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</si>
  <si>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</si>
  <si>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</si>
  <si>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</si>
  <si>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</si>
  <si>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</si>
  <si>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</si>
  <si>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</si>
  <si>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</si>
  <si>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</si>
  <si>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</si>
  <si>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</si>
  <si>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</si>
  <si>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</si>
  <si>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</si>
  <si>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</si>
  <si>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</si>
  <si>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</si>
  <si>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</si>
  <si>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</si>
  <si>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</si>
  <si>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</si>
  <si>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</si>
  <si>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</si>
  <si>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</si>
  <si>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</si>
  <si>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</si>
  <si>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</si>
  <si>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</si>
  <si>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</si>
  <si>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</si>
  <si>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</si>
  <si>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</si>
  <si>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</si>
  <si>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</si>
  <si>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</si>
  <si>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</si>
  <si>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</si>
  <si>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</si>
  <si>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</si>
  <si>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</si>
  <si>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</si>
  <si>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</si>
  <si>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</si>
  <si>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</si>
  <si>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</si>
  <si>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</si>
  <si>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</si>
  <si>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</si>
  <si>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</si>
  <si>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</si>
  <si>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</si>
  <si>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</si>
  <si>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</si>
  <si>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</si>
  <si>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</si>
  <si>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</si>
  <si>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</si>
  <si>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</si>
  <si>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</si>
  <si>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</si>
  <si>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</si>
  <si>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</si>
  <si>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</si>
  <si>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</si>
  <si>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</si>
  <si>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</si>
  <si>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</si>
  <si>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</si>
  <si>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</si>
  <si>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</si>
  <si>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</si>
  <si>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</si>
  <si>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</si>
  <si>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</si>
  <si>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</si>
  <si>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</si>
  <si>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</si>
  <si>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</si>
  <si>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</si>
  <si>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</si>
  <si>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</si>
  <si>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</si>
  <si>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</si>
  <si>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</si>
  <si>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</si>
  <si>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</si>
  <si>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</si>
  <si>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</si>
  <si>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</si>
  <si>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</si>
  <si>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</si>
  <si>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</si>
  <si>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</si>
  <si>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</si>
  <si>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</si>
  <si>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</si>
  <si>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</si>
  <si>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</si>
  <si>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</si>
  <si>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</si>
  <si>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</si>
  <si>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</si>
  <si>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</si>
  <si>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</si>
  <si>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</si>
  <si>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</si>
  <si>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</si>
  <si>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</si>
  <si>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</si>
  <si>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</si>
  <si>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</si>
  <si>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</si>
  <si>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</si>
  <si>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</si>
  <si>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</si>
  <si>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</si>
  <si>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</si>
  <si>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</si>
  <si>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</si>
  <si>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</si>
  <si>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</si>
  <si>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</si>
  <si>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</si>
  <si>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</si>
  <si>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</si>
  <si>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</si>
  <si>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</si>
  <si>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</si>
  <si>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</si>
  <si>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</si>
  <si>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</si>
  <si>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</si>
  <si>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</si>
  <si>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</si>
  <si>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</si>
  <si>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</si>
  <si>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</si>
  <si>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</si>
  <si>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</si>
  <si>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</si>
  <si>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</si>
  <si>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</si>
  <si>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</si>
  <si>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</si>
  <si>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</si>
  <si>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</si>
  <si>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</si>
  <si>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</si>
  <si>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</si>
  <si>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</si>
  <si>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</si>
  <si>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</si>
  <si>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</si>
  <si>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</si>
  <si>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</si>
  <si>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</si>
  <si>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</si>
  <si>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</si>
  <si>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</si>
  <si>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</si>
  <si>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</si>
  <si>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</si>
  <si>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</si>
  <si>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</si>
  <si>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</si>
  <si>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</si>
  <si>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</si>
  <si>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</si>
  <si>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</si>
  <si>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</si>
  <si>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</si>
  <si>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</si>
  <si>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</si>
  <si>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</si>
  <si>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</si>
  <si>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</si>
  <si>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</si>
  <si>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</si>
  <si>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</si>
  <si>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</si>
  <si>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</si>
  <si>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</si>
  <si>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</si>
  <si>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</si>
  <si>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</si>
  <si>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</si>
  <si>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</si>
  <si>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</si>
  <si>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</si>
  <si>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</si>
  <si>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</si>
  <si>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</si>
  <si>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</si>
  <si>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</si>
  <si>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</si>
  <si>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</si>
  <si>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</si>
  <si>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</si>
  <si>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</si>
  <si>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</si>
  <si>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</si>
  <si>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</si>
  <si>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</si>
  <si>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</si>
  <si>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</si>
  <si>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</si>
  <si>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</si>
  <si>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</si>
  <si>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</si>
  <si>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</si>
  <si>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</si>
  <si>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</si>
  <si>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</si>
  <si>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</si>
  <si>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</si>
  <si>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</si>
  <si>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</si>
  <si>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</si>
  <si>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</si>
  <si>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</si>
  <si>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</si>
  <si>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</si>
  <si>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</si>
  <si>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</si>
  <si>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</si>
  <si>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</si>
  <si>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</si>
  <si>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</si>
  <si>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</si>
  <si>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</si>
  <si>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</si>
  <si>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</si>
  <si>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</si>
  <si>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</si>
  <si>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</si>
  <si>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</si>
  <si>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</si>
  <si>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</si>
  <si>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</si>
  <si>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</si>
  <si>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</si>
  <si>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</si>
  <si>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</si>
  <si>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</si>
  <si>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</si>
  <si>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</si>
  <si>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</si>
  <si>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</si>
  <si>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</si>
  <si>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</si>
  <si>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</si>
  <si>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</si>
  <si>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</si>
  <si>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</si>
  <si>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</si>
  <si>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</si>
  <si>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</si>
  <si>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</si>
  <si>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</si>
  <si>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</si>
  <si>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</si>
  <si>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</si>
  <si>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</si>
  <si>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</si>
  <si>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</si>
  <si>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</si>
  <si>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</si>
  <si>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</si>
  <si>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</si>
  <si>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</si>
  <si>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</si>
  <si>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</si>
  <si>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</si>
  <si>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</si>
  <si>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</si>
  <si>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</si>
  <si>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</si>
  <si>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</si>
  <si>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</si>
  <si>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</si>
  <si>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</si>
  <si>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</si>
  <si>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</si>
  <si>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</si>
  <si>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</si>
  <si>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</si>
  <si>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</si>
  <si>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</si>
  <si>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</si>
  <si>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</si>
  <si>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</si>
  <si>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</si>
  <si>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</si>
  <si>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</si>
  <si>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</si>
  <si>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</si>
  <si>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</si>
  <si>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</si>
  <si>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</si>
  <si>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</si>
  <si>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</si>
  <si>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</si>
  <si>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</si>
  <si>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</si>
  <si>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</si>
  <si>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</si>
  <si>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</si>
  <si>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</si>
  <si>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</si>
  <si>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</si>
  <si>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</si>
  <si>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</si>
  <si>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</si>
  <si>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</si>
  <si>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</si>
  <si>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</si>
  <si>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</si>
  <si>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</si>
  <si>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</si>
  <si>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</si>
  <si>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</si>
  <si>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</si>
  <si>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</si>
  <si>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</si>
  <si>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</si>
  <si>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</si>
  <si>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</si>
  <si>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</si>
  <si>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</si>
  <si>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</si>
  <si>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</si>
  <si>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</si>
  <si>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</si>
  <si>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</si>
  <si>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</si>
  <si>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</si>
  <si>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</si>
  <si>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</si>
  <si>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</si>
  <si>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</si>
  <si>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</si>
  <si>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</si>
  <si>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</si>
  <si>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</si>
  <si>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</si>
  <si>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</si>
  <si>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</si>
  <si>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</si>
  <si>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</si>
  <si>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</si>
  <si>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</si>
  <si>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</si>
  <si>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</si>
  <si>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</si>
  <si>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</si>
  <si>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</si>
  <si>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</si>
  <si>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</si>
  <si>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</si>
  <si>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</si>
  <si>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</si>
  <si>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</si>
  <si>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</si>
  <si>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</si>
  <si>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</si>
  <si>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</si>
  <si>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</si>
  <si>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</si>
  <si>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</si>
  <si>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</si>
  <si>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</si>
  <si>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</si>
  <si>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</si>
  <si>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</si>
  <si>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</si>
  <si>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</si>
  <si>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</si>
  <si>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</si>
  <si>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</si>
  <si>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</si>
  <si>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</si>
  <si>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</si>
  <si>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</si>
  <si>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</si>
  <si>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</si>
  <si>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</si>
  <si>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</si>
  <si>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</si>
  <si>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</si>
  <si>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</si>
  <si>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</si>
  <si>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</si>
  <si>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</si>
  <si>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</si>
  <si>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</si>
  <si>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</si>
  <si>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</si>
  <si>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</si>
  <si>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</si>
  <si>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</si>
  <si>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</si>
  <si>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</si>
  <si>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</si>
  <si>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</si>
  <si>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</si>
  <si>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</si>
  <si>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</si>
  <si>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</si>
  <si>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</si>
  <si>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</si>
  <si>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</si>
  <si>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</si>
  <si>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</si>
  <si>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</si>
  <si>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</si>
  <si>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</si>
  <si>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</si>
  <si>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</si>
  <si>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</si>
  <si>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</si>
  <si>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</si>
  <si>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</si>
  <si>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</si>
  <si>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</si>
  <si>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</si>
  <si>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</si>
  <si>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</si>
  <si>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</si>
  <si>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</si>
  <si>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</si>
  <si>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</si>
  <si>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</si>
  <si>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</si>
  <si>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</si>
  <si>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</si>
  <si>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</si>
  <si>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</si>
  <si>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</si>
  <si>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</si>
  <si>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</si>
  <si>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</si>
  <si>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</si>
  <si>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</si>
  <si>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</si>
  <si>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</si>
  <si>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</si>
  <si>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</si>
  <si>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</si>
  <si>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</si>
  <si>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</si>
  <si>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</si>
  <si>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</si>
  <si>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</si>
  <si>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</si>
  <si>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</si>
  <si>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</si>
  <si>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</si>
  <si>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</si>
  <si>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</si>
  <si>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</si>
  <si>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</si>
  <si>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</si>
  <si>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</si>
  <si>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</si>
  <si>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</si>
  <si>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</si>
  <si>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</si>
  <si>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</si>
  <si>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</si>
  <si>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</si>
  <si>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</si>
  <si>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</si>
  <si>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</si>
  <si>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</si>
  <si>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</si>
  <si>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</si>
  <si>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</si>
  <si>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</si>
  <si>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</si>
  <si>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</si>
  <si>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</si>
  <si>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</si>
  <si>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</si>
  <si>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</si>
  <si>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</si>
  <si>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</si>
  <si>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</si>
  <si>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</si>
  <si>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</si>
  <si>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</si>
  <si>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</si>
  <si>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</si>
  <si>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</si>
  <si>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</si>
  <si>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</si>
  <si>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</si>
  <si>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</si>
  <si>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</si>
  <si>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</si>
  <si>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</si>
  <si>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</si>
  <si>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</si>
  <si>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</si>
  <si>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</si>
  <si>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</si>
  <si>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</si>
  <si>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</si>
  <si>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</si>
  <si>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</si>
  <si>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</si>
  <si>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</si>
  <si>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</si>
  <si>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</si>
  <si>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</si>
  <si>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</si>
  <si>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</si>
  <si>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</si>
  <si>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</si>
  <si>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</si>
  <si>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</si>
  <si>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</si>
  <si>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</si>
  <si>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</si>
  <si>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</si>
  <si>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</si>
  <si>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</si>
  <si>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</si>
  <si>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</si>
  <si>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</si>
  <si>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</si>
  <si>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</si>
  <si>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</si>
  <si>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</si>
  <si>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</si>
  <si>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</si>
  <si>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</si>
  <si>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</si>
  <si>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</si>
  <si>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</si>
  <si>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</si>
  <si>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</si>
  <si>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</si>
  <si>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</si>
  <si>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</si>
  <si>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</si>
  <si>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</si>
  <si>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</si>
  <si>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</si>
  <si>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</si>
  <si>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</si>
  <si>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</si>
  <si>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</si>
  <si>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</si>
  <si>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</si>
  <si>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</si>
  <si>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</si>
  <si>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</si>
  <si>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</si>
  <si>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</si>
  <si>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</si>
  <si>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</si>
  <si>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</si>
  <si>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</si>
  <si>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</si>
  <si>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</si>
  <si>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</si>
  <si>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</si>
  <si>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</si>
  <si>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</si>
  <si>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</si>
  <si>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</si>
  <si>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</si>
  <si>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</si>
  <si>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</si>
  <si>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</si>
  <si>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</si>
  <si>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</si>
  <si>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</si>
  <si>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</si>
  <si>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</si>
  <si>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</si>
  <si>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</si>
  <si>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</si>
  <si>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</si>
  <si>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</si>
  <si>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</si>
  <si>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</si>
  <si>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</si>
  <si>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</si>
  <si>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</si>
  <si>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</si>
  <si>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</si>
  <si>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</si>
  <si>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</si>
  <si>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</si>
  <si>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</si>
  <si>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</si>
  <si>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</si>
  <si>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</si>
  <si>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</si>
  <si>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</si>
  <si>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</si>
  <si>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</si>
  <si>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</si>
  <si>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</si>
  <si>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</si>
  <si>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</si>
  <si>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</si>
  <si>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</si>
  <si>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</si>
  <si>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</si>
  <si>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</si>
  <si>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</si>
  <si>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</si>
  <si>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</si>
  <si>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</si>
  <si>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</si>
  <si>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</si>
  <si>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</si>
  <si>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</si>
  <si>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</si>
  <si>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</si>
  <si>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</si>
  <si>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</si>
  <si>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</si>
  <si>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</si>
  <si>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</si>
  <si>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</si>
  <si>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</si>
  <si>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</si>
  <si>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</si>
  <si>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</si>
  <si>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</si>
  <si>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</si>
  <si>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</si>
  <si>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</si>
  <si>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</si>
  <si>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</si>
  <si>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</si>
  <si>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</si>
  <si>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</si>
  <si>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</si>
  <si>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</si>
  <si>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</si>
  <si>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</si>
  <si>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</si>
  <si>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</si>
  <si>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</si>
  <si>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</si>
  <si>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</si>
  <si>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</si>
  <si>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</si>
  <si>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</si>
  <si>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</si>
  <si>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</si>
  <si>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</si>
  <si>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</si>
  <si>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</si>
  <si>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</si>
  <si>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</si>
  <si>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</si>
  <si>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</si>
  <si>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</si>
  <si>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</si>
  <si>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</si>
  <si>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</si>
  <si>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</si>
  <si>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</si>
  <si>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</si>
  <si>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</si>
  <si>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</si>
  <si>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</si>
  <si>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</si>
  <si>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</si>
  <si>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</si>
  <si>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</si>
  <si>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</si>
  <si>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</si>
  <si>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</si>
  <si>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</si>
  <si>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</si>
  <si>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</si>
  <si>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</si>
  <si>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</si>
  <si>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</si>
  <si>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</si>
  <si>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</si>
  <si>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</si>
  <si>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</si>
  <si>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</si>
  <si>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</si>
  <si>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</si>
  <si>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</si>
  <si>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</si>
  <si>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</si>
  <si>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</si>
  <si>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</si>
  <si>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</si>
  <si>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</si>
  <si>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</si>
  <si>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</si>
  <si>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</si>
  <si>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</si>
  <si>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</si>
  <si>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</si>
  <si>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</si>
  <si>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</si>
  <si>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</si>
  <si>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</si>
  <si>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</si>
  <si>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</si>
  <si>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</si>
  <si>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</si>
  <si>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</si>
  <si>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</si>
  <si>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</si>
  <si>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</si>
  <si>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</si>
  <si>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</si>
  <si>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</si>
  <si>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</si>
  <si>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</si>
  <si>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</si>
  <si>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</si>
  <si>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</si>
  <si>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</si>
  <si>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</si>
  <si>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</si>
  <si>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</si>
  <si>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</si>
  <si>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</si>
  <si>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</si>
  <si>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</si>
  <si>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</si>
  <si>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</si>
  <si>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</si>
  <si>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</si>
  <si>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</si>
  <si>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</si>
  <si>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</si>
  <si>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</si>
  <si>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</si>
  <si>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</si>
  <si>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</si>
  <si>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</si>
  <si>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</si>
  <si>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</si>
  <si>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</si>
  <si>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</si>
  <si>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</si>
  <si>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</si>
  <si>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</si>
  <si>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</si>
  <si>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</si>
  <si>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</si>
  <si>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</si>
  <si>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</si>
  <si>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</si>
  <si>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</si>
  <si>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</si>
  <si>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</si>
  <si>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</si>
  <si>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</si>
  <si>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</si>
  <si>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</si>
  <si>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</si>
  <si>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</si>
  <si>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</si>
  <si>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</si>
  <si>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</si>
  <si>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</si>
  <si>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</si>
  <si>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</si>
  <si>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</si>
  <si>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</si>
  <si>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</si>
  <si>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</si>
  <si>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</si>
  <si>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</si>
  <si>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</si>
  <si>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</si>
  <si>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</si>
  <si>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</si>
  <si>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</si>
  <si>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</si>
  <si>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</si>
  <si>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</si>
  <si>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</si>
  <si>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</si>
  <si>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</si>
  <si>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</si>
  <si>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</si>
  <si>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</si>
  <si>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</si>
  <si>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</si>
  <si>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</si>
  <si>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</si>
  <si>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</si>
  <si>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</si>
  <si>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</si>
  <si>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</si>
  <si>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</si>
  <si>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</si>
  <si>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</si>
  <si>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</si>
  <si>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</si>
  <si>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</si>
  <si>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</si>
  <si>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</si>
  <si>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</si>
  <si>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</si>
  <si>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</si>
  <si>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</si>
  <si>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</si>
  <si>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</si>
  <si>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</si>
  <si>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</si>
  <si>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</si>
  <si>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</si>
  <si>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</si>
  <si>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</si>
  <si>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</si>
  <si>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</si>
  <si>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</si>
  <si>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</si>
  <si>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</si>
  <si>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</si>
  <si>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</si>
  <si>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</si>
  <si>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</si>
  <si>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</si>
  <si>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</si>
  <si>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</si>
  <si>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</si>
  <si>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</si>
  <si>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</si>
  <si>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</si>
  <si>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</si>
  <si>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</si>
  <si>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</si>
  <si>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</si>
  <si>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</si>
  <si>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</si>
  <si>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</si>
  <si>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</si>
  <si>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</si>
  <si>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</si>
  <si>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</si>
  <si>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</si>
  <si>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</si>
  <si>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</si>
  <si>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</si>
  <si>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</si>
  <si>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</si>
  <si>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</si>
  <si>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</si>
  <si>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</si>
  <si>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</si>
  <si>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</si>
  <si>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</si>
  <si>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</si>
  <si>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</si>
  <si>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</si>
  <si>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</si>
  <si>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</si>
  <si>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</si>
  <si>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</si>
  <si>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</si>
  <si>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</si>
  <si>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</si>
  <si>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</si>
  <si>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</si>
  <si>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</si>
  <si>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</si>
  <si>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</si>
  <si>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</si>
  <si>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</si>
  <si>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</si>
  <si>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</si>
  <si>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</si>
  <si>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</si>
  <si>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</si>
  <si>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</si>
  <si>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</si>
  <si>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</si>
  <si>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</si>
  <si>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</si>
  <si>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</si>
  <si>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</si>
  <si>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</si>
  <si>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</si>
  <si>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</si>
  <si>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</si>
  <si>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</si>
  <si>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</si>
  <si>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</si>
  <si>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</si>
  <si>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</si>
  <si>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</si>
  <si>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</si>
  <si>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</si>
  <si>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</si>
  <si>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</si>
  <si>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</si>
  <si>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</si>
  <si>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</si>
  <si>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</si>
  <si>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</si>
  <si>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</si>
  <si>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</si>
  <si>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</si>
  <si>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</si>
  <si>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</si>
  <si>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</si>
  <si>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</si>
  <si>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</si>
  <si>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</si>
  <si>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</si>
  <si>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</si>
  <si>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</si>
  <si>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</si>
  <si>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</si>
  <si>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</si>
  <si>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</si>
  <si>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</si>
  <si>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</si>
  <si>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</si>
  <si>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</si>
  <si>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</si>
  <si>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</si>
  <si>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</si>
  <si>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</si>
  <si>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</si>
  <si>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</si>
  <si>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</si>
  <si>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</si>
  <si>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</si>
  <si>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</si>
  <si>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</si>
  <si>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</si>
  <si>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</si>
  <si>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</si>
  <si>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</si>
  <si>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</si>
  <si>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</si>
  <si>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</si>
  <si>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</si>
  <si>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</si>
  <si>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</si>
  <si>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</si>
  <si>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</si>
  <si>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</si>
  <si>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</si>
  <si>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</si>
  <si>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</si>
  <si>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</si>
  <si>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</si>
  <si>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</si>
  <si>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</si>
  <si>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</si>
  <si>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</si>
  <si>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</si>
  <si>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</si>
  <si>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</si>
  <si>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</si>
  <si>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</si>
  <si>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</si>
  <si>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</si>
  <si>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</si>
  <si>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</si>
  <si>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</si>
  <si>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</si>
  <si>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</si>
  <si>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</si>
  <si>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</si>
  <si>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</si>
  <si>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</si>
  <si>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</si>
  <si>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</si>
  <si>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</si>
  <si>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</si>
  <si>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</si>
  <si>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</si>
  <si>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</si>
  <si>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</si>
  <si>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</si>
  <si>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</si>
  <si>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</si>
  <si>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</si>
  <si>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</si>
  <si>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</si>
  <si>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</si>
  <si>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</si>
  <si>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</si>
  <si>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</si>
  <si>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</si>
  <si>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</si>
  <si>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</si>
  <si>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</si>
  <si>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</si>
  <si>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</si>
  <si>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</si>
  <si>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</si>
  <si>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</si>
  <si>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</si>
  <si>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</si>
  <si>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</si>
  <si>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</si>
  <si>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</si>
  <si>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</si>
  <si>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</si>
  <si>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</si>
  <si>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</si>
  <si>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</si>
  <si>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</si>
  <si>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</si>
  <si>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</si>
  <si>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</si>
  <si>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</si>
  <si>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</si>
  <si>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</si>
  <si>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</si>
  <si>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</si>
  <si>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</si>
  <si>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</si>
  <si>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</si>
  <si>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</si>
  <si>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</si>
  <si>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</si>
  <si>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</si>
  <si>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</si>
  <si>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</si>
  <si>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</si>
  <si>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</si>
  <si>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</si>
  <si>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</si>
  <si>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</si>
  <si>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</si>
  <si>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</si>
  <si>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</si>
  <si>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</si>
  <si>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</si>
  <si>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</si>
  <si>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</si>
  <si>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</si>
  <si>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</si>
  <si>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</si>
  <si>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</si>
  <si>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</si>
  <si>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</si>
  <si>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</si>
  <si>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</si>
  <si>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</si>
  <si>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</si>
  <si>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</si>
  <si>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</si>
  <si>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</si>
  <si>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</si>
  <si>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</si>
  <si>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</si>
  <si>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</si>
  <si>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</si>
  <si>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</si>
  <si>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</si>
  <si>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</si>
  <si>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</si>
  <si>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</si>
  <si>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</si>
  <si>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</si>
  <si>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</si>
  <si>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</si>
  <si>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</si>
  <si>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</si>
  <si>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</si>
  <si>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</si>
  <si>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</si>
  <si>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</si>
  <si>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</si>
  <si>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</si>
  <si>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</si>
  <si>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</si>
  <si>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</si>
  <si>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</si>
  <si>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</si>
  <si>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</si>
  <si>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</si>
  <si>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</si>
  <si>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</si>
  <si>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</si>
  <si>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</si>
  <si>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</si>
  <si>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</si>
  <si>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</si>
  <si>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</si>
  <si>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</si>
  <si>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</si>
  <si>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</si>
  <si>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</si>
  <si>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</si>
  <si>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</si>
  <si>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</si>
  <si>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</si>
  <si>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</si>
  <si>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</si>
  <si>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</si>
  <si>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</si>
  <si>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</si>
  <si>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</si>
  <si>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</si>
  <si>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</si>
  <si>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</si>
  <si>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</si>
  <si>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</si>
  <si>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</si>
  <si>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</si>
  <si>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</si>
  <si>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</si>
  <si>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</si>
  <si>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</si>
  <si>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</si>
  <si>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</si>
  <si>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</si>
  <si>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</si>
  <si>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</si>
  <si>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</si>
  <si>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</si>
  <si>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</si>
  <si>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</si>
  <si>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</si>
  <si>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</si>
  <si>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</si>
  <si>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</si>
  <si>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</si>
  <si>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</si>
  <si>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</si>
  <si>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</si>
  <si>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</si>
  <si>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</si>
  <si>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</si>
  <si>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</si>
  <si>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</si>
  <si>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</si>
  <si>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</si>
  <si>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</si>
  <si>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</si>
  <si>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</si>
  <si>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</si>
  <si>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</si>
  <si>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</si>
  <si>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</si>
  <si>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</si>
  <si>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</si>
  <si>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</si>
  <si>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</si>
  <si>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</si>
  <si>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</si>
  <si>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</si>
  <si>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</si>
  <si>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</si>
  <si>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</si>
  <si>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</si>
  <si>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</si>
  <si>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</si>
  <si>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</si>
  <si>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</si>
  <si>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</si>
  <si>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</si>
  <si>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</si>
  <si>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</si>
  <si>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</si>
  <si>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</si>
  <si>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</si>
  <si>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</si>
  <si>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</si>
  <si>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</si>
  <si>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</si>
  <si>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</si>
  <si>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</si>
  <si>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</si>
  <si>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</si>
  <si>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</si>
  <si>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</si>
  <si>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</si>
  <si>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</si>
  <si>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</si>
  <si>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</si>
  <si>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</si>
  <si>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</si>
  <si>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</si>
  <si>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</si>
  <si>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</si>
  <si>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</si>
  <si>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</si>
  <si>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</si>
  <si>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</si>
  <si>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</si>
  <si>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</si>
  <si>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</si>
  <si>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</si>
  <si>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</si>
  <si>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</si>
  <si>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</si>
  <si>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</si>
  <si>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</si>
  <si>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</si>
  <si>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</si>
  <si>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</si>
  <si>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</si>
  <si>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</si>
  <si>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</si>
  <si>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</si>
  <si>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</si>
  <si>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</si>
  <si>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</si>
  <si>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</si>
  <si>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</si>
  <si>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</si>
  <si>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</si>
  <si>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</si>
  <si>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</si>
  <si>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</si>
  <si>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</si>
  <si>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</si>
  <si>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</si>
  <si>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</si>
  <si>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</si>
  <si>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</si>
  <si>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</si>
  <si>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</si>
  <si>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</si>
  <si>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</si>
  <si>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</si>
  <si>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</si>
  <si>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</si>
  <si>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</si>
  <si>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</si>
  <si>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</si>
  <si>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</si>
  <si>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</si>
  <si>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</si>
  <si>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</si>
  <si>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</si>
  <si>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</si>
  <si>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</si>
  <si>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</si>
  <si>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</si>
  <si>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</si>
  <si>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</si>
  <si>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</si>
  <si>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</si>
  <si>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</si>
  <si>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</si>
  <si>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</si>
  <si>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</si>
  <si>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</si>
  <si>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</si>
  <si>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</si>
  <si>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</si>
  <si>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</si>
  <si>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</si>
  <si>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</si>
  <si>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</si>
  <si>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</si>
  <si>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</si>
  <si>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</si>
  <si>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</si>
  <si>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</si>
  <si>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</si>
  <si>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</si>
  <si>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</si>
  <si>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</si>
  <si>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</si>
  <si>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</si>
  <si>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</si>
  <si>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</si>
  <si>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</si>
  <si>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</si>
  <si>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</si>
  <si>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</si>
  <si>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</si>
  <si>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</si>
  <si>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</si>
  <si>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</si>
  <si>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</si>
  <si>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</si>
  <si>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</si>
  <si>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</si>
  <si>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</si>
  <si>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</si>
  <si>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</si>
  <si>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</si>
  <si>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</si>
  <si>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</si>
  <si>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</si>
  <si>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</si>
  <si>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</si>
  <si>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</si>
  <si>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</si>
  <si>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</si>
  <si>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</si>
  <si>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</si>
  <si>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</si>
  <si>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</si>
  <si>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</si>
  <si>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</si>
  <si>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</si>
  <si>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</si>
  <si>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</si>
  <si>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</si>
  <si>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</si>
  <si>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</si>
  <si>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</si>
  <si>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</si>
  <si>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</si>
  <si>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</si>
  <si>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</si>
  <si>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</si>
  <si>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</si>
  <si>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</si>
  <si>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</si>
  <si>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</si>
  <si>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</si>
  <si>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</si>
  <si>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</si>
  <si>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</si>
  <si>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</si>
  <si>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</si>
  <si>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</si>
  <si>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</si>
  <si>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</si>
  <si>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</si>
  <si>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</si>
  <si>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</si>
  <si>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</si>
  <si>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</si>
  <si>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t>1) Identificar contratos onde o cliente é o 1º Titular:
LT005_INSTR_ENT
WHERE  MN_ENTTY = 'Y
2) Aplicar o seguinte cáclulo por entidade:
SUM(GRSS_CRRYNG_AMNT_INSTRMNT) / MRENDIMENTOBRUTOANUAL</t>
  </si>
  <si>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</si>
  <si>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</si>
  <si>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</si>
  <si>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</si>
  <si>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</si>
  <si>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t>Metodologia / Conceito:
1) No mapa F18 o campo está a ser reportado a vazio. Para os instrumentos a "fair value through profit or loss" o GRSS_CRRYNG_AMNT_INSTRMNT = CRRYNG_AMNT_INSTRMNT + ACCMLTD_CHNGS_FV_CR_INSTRMNT
2) Aplicar metodologia de N/A definida pela Corporação;
3) Caso o contrato não cumpra as condições de N/A, deve ser reportado 0, à semelhança do FINREP/NOPER;
4) Não está planeado o FINREP passar a reportar esta informação.
Especificado/ Revisto por: Contabilidade (Luisa de Sousa)
Guia de conceitos da Corporação: De acordo com o pretendido no Guia.</t>
  </si>
  <si>
    <t>Campo: varAcumRC
De acordo com o reportado na AnaCredit</t>
  </si>
  <si>
    <t>OK</t>
  </si>
  <si>
    <t>Contabilidade</t>
  </si>
  <si>
    <t>CONTABILIDADE</t>
  </si>
  <si>
    <t>Rafael Pessoa</t>
  </si>
  <si>
    <t>Configuração por subproduto (TAT91 Ctabela 927 e pedir para criar view sobre ela caso não exista)</t>
  </si>
  <si>
    <t>Metodologia / Conceito:
1) Campo deve ser reportado segundo o saldo (FR001_UNIV_SALDO) das contas contabilisticas referentes a capital abatido (presente no campo COMPOSICAO_VALOR da FR802_PL_CONTAS).
2) As contas contabilisticas e COD_PLANO devem ser filtrados de acordo com o perimetro em análise.
3) O valor 'capital abatido' no campo COMPOSICAO_VALOR só entrou em produção em outubro de 2021.
Especificado/ Revisto por: Contabilidade (Luisa de Sousa)
Guia de conceitos da Corporação: De acordo com o pretendido no Guia.</t>
  </si>
  <si>
    <t>Campo: montAbAtv
Não está de acordo com o reportado na AnaCredit: A CRC utiliza como fonte de dados as ICs (sem ajustes), não sendo possível conciliar com o reportado pela área da contabilidade.</t>
  </si>
  <si>
    <t>09/11/2021 Reunião LCM: 
A FR07_ABATIDOS tem os movimentos e não os acumulados.
Para o FinRep os Write-offs estão a ir por conta contabilistica, o que poderá causar entropia com os diferentes perimetros (Individual/consolidado). 
Luisa e Rafael: incluir um atributo para os write-offs na FR802 (plano de contas)
enviar email : composição valor - "abatidos"</t>
  </si>
  <si>
    <t>Metodologia / Conceito:
1) Campo deve ser reportado segundo a carteira contabilistica de cada contrato (presente no campo CARTEIRA_CONTABILISTICA da LT001_UNIV_OPER) e parametrizado através da tabela de parametrização LT803_CODIGOS_LT.
2) Denote-se que caso um contrato tenha uma exposição patrimonial e extrapatrimonial, é dada prioridade á patrimonial (metodologia aplicada no campo implementado da tabela LT001_UNIV_OPER).
Especificado/ Revisto por: Contabilidade (Rafael Pessoa)
Guia de conceitos da Corporação: De acordo com o pretendido no Guia exceto para exposições 100% off-balance, onde não foi especificada nenhuma condição de not aplicable.</t>
  </si>
  <si>
    <t>Campo: classContbInst
Não está de acordo com o reportado na AnaCredit: Caso um contrato tiver uma exposição patrimonial e extrapatrimonial, a CRC considera um código correspondente a "Não aplicável". Na Loan Tape é dada prioridade à exposição patrimonial.</t>
  </si>
  <si>
    <t>NOK - Not aplicable não foi especificada</t>
  </si>
  <si>
    <t>Metodologia / Conceito:
1) Campo deve ser reportado segundo o saldo (FR001_UNIV_SALDO) das contas contabilisticas referentes a juros/rendimentos a receber (presente no campo COMPOSICAO_VALOR da FR802_PL_CONTAS).
2) Esta tipologia de valor apenas é possível averiguar no plano de contas PCSB.
Especificado/ Revisto por: Contabilidade (Luisa de Sousa)
Guia de conceitos da Corporação: De acordo com o pretendido no Guia.</t>
  </si>
  <si>
    <t>Campo: jurCorr
Não está de acordo com o reportado na AnaCredit: A CRC utiliza como fonte de dados as Ics (sem ajustes), não sendo possível conciliar com o reportado pela área da contabilidade.</t>
  </si>
  <si>
    <t>Validar esposição dos moyr1060, moyr1061, validar com rafa e tania
Usar a CT004 os dias de incumprimento (preciso deste indicador para ir ao moyr?)</t>
  </si>
  <si>
    <t>Metodologia / Conceito:
1) Com base nos dados existentes em sistema, apenas é possível calcular a ultima prestação do crédito, i.e. na data de maturidade do contrato, quando os mesmos têm uma amortização do tipo "bullet" (TYP_AMRTSTN = '4');
2) Para a restante carteira de crédito, assumir o valor da coluna "NULLABLE"
3) Esta informação deve ser aprovisionada apenas para os produtos de Empréstimos, Leasing, Linhas de crédito e Garantias (definidos através do campo TYP_INSTRMNT) - Indicado pela Corporação por e-mail no dia 03/07/2023. 
Especificado/ Revisto por: CDO (Luis Capitão-Mor)
Guia de conceitos da Corporação: De acordo com o pretendido no Guia apenas para contratos com tipo de amortização bullet.</t>
  </si>
  <si>
    <t>WIP</t>
  </si>
  <si>
    <t>Portfolio Instrumentos</t>
  </si>
  <si>
    <t>PORTFOLIO MANAGER</t>
  </si>
  <si>
    <t>Marino Peres</t>
  </si>
  <si>
    <t>Metodologia / Conceito: 
1) Conceito previsto nas tabelas de ALM
2) Metodologia a aplicar para duplicação de chaves (após cruzamento com tradutores):
2.1. Escolher o registo de ALM que tenha origem &lt;&gt; "MANUAL"
2.2. Escolher o registo de ALM com mais campos preenchidos
2.3. Escolher o registo de ALM com maior saldo
Especificado/ Revisto por: Risco de Mercado (Cláudia Correia)
Guia de conceitos da Corporação: Análise não realizada.</t>
  </si>
  <si>
    <t>Campo: TAA?
Não está de acordo com o reportado na AnaCredit: CRC utiliza fonte distinta da ALM.</t>
  </si>
  <si>
    <t>Análise não realizada</t>
  </si>
  <si>
    <t>RISCO DE MERCADO / ALM</t>
  </si>
  <si>
    <t>Cláudia Correia</t>
  </si>
  <si>
    <t>[Reunião LCM 07-06]: O Rafael Pessoa indicou-nos que esta informação está a ir a vazio no FinRep pelo que para o Loan Tape também irá a vazio</t>
  </si>
  <si>
    <t>Metodologia / Conceito:
A informação de reporte de cálculo de contabilidade é apresentada com uma granularidade distinta do universo esperado na Loan Tape para o BCE. Deste modo, são necessários tratamentos ao nível da chave de contabilidade anteriores ao mapeamento com o universo da Loan Tape: 
Step 1) TMP_BCE_LT_MOYR60: Tratamento da informação de histórico de capital vencido na moeda local
- Com o objetivo de manter a coerência com a restante informação reportada, o universo de contratos na tabela MOYR1060 deve resultar dos contratos comuns entre (1) A tabela filtrada pelas seguintes características: csubcart &lt;&gt; 'A' ; csubprod &lt;&gt; 'MOR'; cgrupoic not in ('31','91'),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MOYR1N60_MSLDIRR e TCMBME das tabelas MOYR1060 e CAMBIOS, respetivamente.
Step 2) TMP_BCE_LT_MOYR61: Tratamento da informação de histórico de juros vencidos na moeda local
- Com o objetivo de manter a coerência com a restante informação reportada, o universo de contratos na tabela MOYR1061 deve resultar dos contratos comuns entre (1) A tabela filtrada pelas seguintes características: csubcart &lt;&gt; 'A' ; csubprod &lt;&gt; 'MOR'; cgrupoic not in ('31','91'); and not (cnaturic = 'I' and (csubprod &lt;&gt; 'MOR'; clasrisc not in ('0','1'); codprov in ('090','***','111',''))); and not (cnaturic  in ('D','M','S'); MOYR1N60_CLASRISC NOT IN ('0','1')),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MOYR1N61_MSLDIRR e TCMBME das tabelas MOYR1060 e CAMBIOS, respetivamente.
Step 3) TMP_BCE_LT_MOYR_IFIC: Tratamento da informação de histórico de capital e juros vencidos na moeda local à data de referência para IFIC
- Com o objetivo de manter a coerência com a restante informação reportada, o universo de contratos na tabela CT622_MOYR_IFIC deve resultar dos contratos comuns entre (1) A tabela sem qualquer filtro, (2) A tabela filtrada pelo máximo das ref_date, agrupadas pelo último dia do mês;
- Finalmente, de forma a obter o montante de capital e juros em incumprimento, são somadas, por cada chave, os valores obtidos no campo VENCIDO_CTRVLR.
Step 4) TMP_BCE_LT_MOYR: Informação de histórico de capital e juros vencidos na moeda local 
- Universo de contratos a considerar para a informação histórica de capital e juros vencidos com base nas tabelas anteriormente criadas;
- Finalmente, de forma a obter o montante de capital e juros em incumprimento, são somadas, por cada chave, os valores que resultem do campo criado nas tabelas anteriores.
Especificado/ Revisto por: Contabilidade  
Guia de conceitos da Corporação: De acordo com o pretendido no Guia.</t>
  </si>
  <si>
    <t>NPE</t>
  </si>
  <si>
    <t>No caso de não estarem reunidas as condições para apurar o histórico nos últimos 12 meses (Consultar documento BS_Tabelas_Temporárias_Loan_Tape.xlsx), considera-se o valor da coluna "NULLABLE"</t>
  </si>
  <si>
    <t>ver rsv133 sa1 e sa2</t>
  </si>
  <si>
    <t>Metodologia / Conceito: 
1) Campo previsto apenas para títulos. Atualmente não existe no banco os diferentes tipos de titularização previstos pela codelist. Foram apenas mapeadas as tipologias que existem atualmente. 
Especificado/ Revisto por: CDO (Luís Capitão-Mor)
Guia de conceitos da Corporação: Conceito não existente no Guia.</t>
  </si>
  <si>
    <t>Atualmente a CRC não reporta informação de debt securities.</t>
  </si>
  <si>
    <t>Conceito não existente no Guia</t>
  </si>
  <si>
    <t>Debt Securities</t>
  </si>
  <si>
    <t>Metodologia / Conceito:
1) Relativamente a papel comercial, os responsáveis por monitorizar o incumprimento das cláusulas dos contratos são os Gestores. Esta monitorização não é realizada através de qualquer sistema de informação. (Daniel Xarepe)
2) Para a restante carteira de crédito, também não existe informação nas bases de dados do Banco. (Luis Bastos)
3) Campo deve ser reportado como "sem informação", i.e., com o valor da coluna NULLABLE.
Especificado/ Revisto por: Risco de Crédito + Controlo CIB (Luis Bastos +  Daniel Xarepe)
Guia de conceitos da Corporação: Análise não realizada.</t>
  </si>
  <si>
    <t>INFORMAÇÃO DE RISCOS</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</si>
  <si>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CCF (referente à exposição extrapatrimonial):
Nota i: Foi calculado o CCF máximo dentro do mesmo método e escolhido o referente ao que foi utilizado em cálculo IRB;
Nota ii: Foi calculada a média ponderada pela EAD.
Especificado/ Revisto por: Capital + CDO (Susana Arrochinho + Luis Capitão-Mor)
Guia de conceitos da Corporação: Não está de acordo com o pretendido no Guia, uma vez que 1) porque a granularidade é diferente entre a BDR e a Loan Tape, os resultados esperados podem diferir (exemplo: para contratos em IRB e STD considera-se o CCF de IRB). Para contratos da Loan Tape que mapeiam para 2 de IRB/STD calcula-se a média ponderada. Adicionalmente, 2), no guia considera-se o valor de not applicable para contratos com exposição 100% patrimonial. </t>
  </si>
  <si>
    <t>N - rever se mantemos em tabela temporária ou no DDR (processo)</t>
  </si>
  <si>
    <t>Capital</t>
  </si>
  <si>
    <t>CAPITAL</t>
  </si>
  <si>
    <t>Helder Gomes</t>
  </si>
  <si>
    <t>1. Enviar e-mail a Jesus a confirmar se existe informação de data na BDR ---&gt; E9952_FECCALI</t>
  </si>
  <si>
    <t>Metodologia / Conceito:
1) WIP
Especificado/ Revisto por: CDO (Luis Capitão-Mor)
Guia de conceitos da Corporação: De acordo com o pretendido no Guia.</t>
  </si>
  <si>
    <t>CANAIS</t>
  </si>
  <si>
    <t>Ângelo Sarmento</t>
  </si>
  <si>
    <t>Notas: 
Não existe informação centralmente na aplicação de empréstimos. O que podemos fazer? Ir por produto?
Qual é a tabela que marca quando se contrata um emprestimo/ deposit/ etc...
Pedro Vicente - Área de Canais
Angelo Miguel Loureiro Sarmento - Área de Canais
Luis Barata ou Cladia Correia - em ALM poderá existir 
Pedro Vicente/ Angelo Miguel - Todos os contratos de canais empresas são contratados 
(e cruzar com a informação é complicado porque depende do produto - ex. credito simples é por proposta, mas os restantes teria-se de ver)
Romeu Viegas ou Rita Brito Grito Oliveira (Eles dizem que todos os dias enviam a info em Batch e que isto está no DL e tem todos os prdoutos contartados) - Em que tabelas está no DL
É necessário ter acesso às schemma e rever os campos com o Ângelo Miguel</t>
  </si>
  <si>
    <t>Raquel Ferreira - Existem tabelas na DW que já tratam a informação dos logs</t>
  </si>
  <si>
    <t>Metodologia / Conceito:
1) Informação de todas as recuperações sobre o contrato desde a entrada em default (apenas aplicável a contratos que estão em default - DFLT_STTS_INSTRMNT &lt;&gt; 14). Esta informação não está disponivel de forma direta em sistema (inclusivamente na área de recuperações).
2) Campo deve ser reportado como "sem informação", i.e., com o valor da coluna NULLABLE;
3) A futuro, devem ser considerados os COPERACS/ OBBs utilizados pela área de contabilidade para descriminar as tipologias de movimentos por contrato: capital, juros, pagamento de seguros, etc.
4) Adicionalmente, deve ser averiguada a possibilidade de utilizar a BDI para reporte desta informação (registo de perdas e recuperações).
Especificado/ Revisto por: CDO (Luis Capitão-Mor)
Guia de conceitos da Corporação: Não está de acordo com o pretendido no guia. ("All recoveries since the date of default are taken into account, irrespective of their source; for example, this data attribute takes into account any voluntary cash repayments, any proceeds from liquidating collateral, amounts received as a result of calling guarantees, proceeds from selling the instrument, etc., provided that they were received during the period of default”)</t>
  </si>
  <si>
    <t xml:space="preserve">Campo: recAcumIncump
Não está de acordo com o reportado na AnaCredit: CRC reporta de acordo com movimentos contabilisticos - somatório do valor dos movimentos vezes (-1) do campo VMOV_PROV da DWT1080_HIST_PROVISOES para os seguintes ‘Tipos de movimento de recuperação com o campo CTIPMOV (CMOT_PROV) = 2,6,7,9,D,E,F; quando o campo IUTILPRV (CUTIL_PROV) = '2 - recuperação'; na tabela TCT63-MMOVIM que na DW está na DWT1080_HIST_PROVISOES. </t>
  </si>
  <si>
    <t>Amortizações</t>
  </si>
  <si>
    <t>RECUPERAÇÕES</t>
  </si>
  <si>
    <t>Rui Querido</t>
  </si>
  <si>
    <t>Notas:
OSI: 
José Duarte: Valor de write-offs (que na prática não são recuperações)
Catarina Caroço / Rui querido: Não têm essa informação.
Ricardo Lopes da Costa Jorge: Sem resposta</t>
  </si>
  <si>
    <t>Metodologia / Conceito:
1) Montante em dívida do contrato na data de origem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</si>
  <si>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Campo: montIni</t>
  </si>
  <si>
    <t>Metodologia / Conceito:
1) Montante em dívida do contrato na data de referência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</si>
  <si>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Metodologia / Conceito:
1) Metodologia aplicada segundo o guia corporitivo: valor fixo "Compliant Moratoriums"
2) A partir de 31 de dezembro 2022, os campos relacionados com COVID-19 devem ser reportados com o valor da coluna de NOT APLICABLE.
Guia de conceitos da Corporação: De acordo com o pretendido no Guia.</t>
  </si>
  <si>
    <t>COVID19</t>
  </si>
  <si>
    <t>Metodologia / Conceito:
1) Flag dummy para identificar se uma determinada exposição se classificada como crédito ao consumo segundo o Mapa FINREP 18/ NOPER.
2) Consultar documento de especificação de cálculo de Universo para mais informações sobre o cálculo do campo.
Especificado / revisto por: CDO (Luis Capitão-Mor)
Guia de conceitos da Corporação: De acordo com o pretendido no Guia.</t>
  </si>
  <si>
    <t>PORTFOLIO MANAGER / CONTABILIDADE</t>
  </si>
  <si>
    <t>Marino Peres / Rafael Pessoa</t>
  </si>
  <si>
    <t>Metodologia / Conceito:
1) Foi adotada a metodologia de reporte da CRC: cbalcao + cnumecta.
Especificado/ Revisto por: Portfolio Manager + CRC (Marino Peres + José Duarte)
Guia de conceitos da Corporação: De acordo com o pretendido no Guia.</t>
  </si>
  <si>
    <t>Campo: idCont
De acordo com o reportado no AnaCredit.</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</si>
  <si>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todas as chaves de capital/BDR por chave FINREP separada por virgulas).
Especificado/ Revisto por: CDO (Luis Capitão-Mor)
Guia de conceitos da Corporação: De acordo com o pretendido no Guia.</t>
  </si>
  <si>
    <t>Metodologia / Conceito:
1) Código da sociedade contraparte - Código espanha.
2) Consultar documento de especificação de cálculo de Universo para mais informações sobre o cálculo do campo.
Especificado / revisto por: CDO (Luis Capitão-Mor)
Guia de conceitos da Corporação: De acordo com o pretendido no Guia.</t>
  </si>
  <si>
    <t xml:space="preserve">Pocessamento </t>
  </si>
  <si>
    <t>Metodologia / Conceito:
1) Código da sociedade intragrupo;
2) Conceito previsto no campo CONSOLES da tabela CLIENTES_INTRAGRUPO;
3) Caso o 1º titular não exista na tabela supra, então considera-se o valor de NOT APPLICABLE.
Especificado/ Revisto por: CDO (Luís Capitão-Mor)
Guia de conceitos da Corporação: Conceito adicionado na versão de dez/23. De acordo com o Guia.</t>
  </si>
  <si>
    <t>Metodologia / Conceito: 
1) Moeda na qual o cupão foi pago.
2) Foi utilizado o campo de moeda identificado nas tabelas de ALM
Especificado/ Revisto por: CDO (Luís Capitão-Mor)
Guia de conceitos da Corporação: Conceito não existente no Guia.</t>
  </si>
  <si>
    <t>Utilizar o CMOEDA da CT610.</t>
  </si>
  <si>
    <t>Metodologia / Conceito: 
1) Utilizar conceito previsto nas tabelas de ALM
Especificado/ Revisto por: CDO e Risco de Mercado (Luís Capitão-Mor e Cláudia Correia)
Guia de conceitos da Corporação: Conceito não existente no Guia.</t>
  </si>
  <si>
    <t>Reunião LCM 23-09-2021 (Nova abordagem): Ver AL029 (tipo_balanco = A).
(Antiga Abordagem) Ir buscar a taxa associativa quando tipo_taxa = 'fixa'.
- Criar uma inteligência de forma a identificar o período em que nos encontramos e identificar a taxa em função desse período.
- Validar em função da data de referência a taxa que se aplica.</t>
  </si>
  <si>
    <t>Metodologia / Conceito:
1) Flag dummy para identificar se uma determinada exposição se classificada como commercial real estate segundo o Mapa FINREP 18/ NOPER.
2) Consultar documento de especificação de cálculo de Universo para mais informações sobre o cálculo do campo.
Especificado / revisto por: CDO (Luis Capitão-Mor)
Guia de conceitos da Corporação: De acordo com o pretendido no Guia.</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</si>
  <si>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CRRLTN_CFFCNT (referente ao coeficiente de correlação de acrdo com o artigo Art. 154 do CRR - No 575/2013):
Nota i: Sem tratamento adicional;
Nota ii: Foi calculada a média ponderada pela EAD.
Notas adicionais:
1) O campo apenas não será aplicável a:
a) Contratos calculados em método Standard;
b) Contratos que não consomem capital (flg_cons_cap=0) - [Definido em reunião com LCM a 21/12/2023]
c) Contratos para contratos em IRB que (i) estão em default ou (ii) são project finance loans. [definido em âmbito de análise aos controlos - e-mail de confirmação de João Tiago Reis a 20/12/2023]
Especificado/ Revisto por: CDO (Luis Capitão-Mor)
Guia de conceitos da Corporação: De acordo com o pretendido no Guia.
</t>
  </si>
  <si>
    <t>Metodologia / Conceito:
1) Campo deve ser reportado segundo os códigos de moedas presentes no campo CMOEDA1 da FR004_CTO e parametrizado através da TAT91 (ctabela = '206') de modo a obter os códigos permitidos pela Code List.
Especificado/ Revisto por: Contabilidade + CDO (Rafael Pessoa + Luis Capitão-Mor)
Guia de conceitos da Corporação: De acordo com o pretendido no Guia.</t>
  </si>
  <si>
    <t>Campo: moeda
Não está de acordo com o reportado na AnaCredit: Alguns dos contratos não deverão conciliar com a CRC quando esta reporta 'USD', o que corresponde ao valor '840' identificado no campo CMOEDA2 da tabela CT004_UNIV_CTO, ao invés de reportar 'EUR' que corresponde ao valor de '978' identificado no campo CMOEDA1 da mesma tabela.
A fonte para esta variável é o campo CMOEDA da tabela DWT846_Carteiras_IC, o campo ‘CMOEDA’ da tabela SAT1202_FA_SALDOS_FS para (Ficheiro 22 – Factoring) e o campo ‘CMOEDA’ da tabela SAT1206_LG_SALDOS_FS para (Ficheiro 22 – Leasing) e o campo CMOEDA-ORIG do ficheiro BIYR0103 de Londres.</t>
  </si>
  <si>
    <t>Metodologia / Conceito:
1) Campo deve ser reportado segundo o saldo da exposição liquida dentro de balanço, isto é, valor bruto deduzido de provisões. 
2) Uma vez que ambos os campos, são calculados na Loan Tape, este é calculado com base na subtração de GRSS_CRRYNG_AMNT_INSTRMNT com  ACCMLTD_IMPRMNT_INSTRMNT 
Nota: É suposto e normal existirem valores negativos. No mapa F18 do FINREP, os valores negativos são, também, considerados. 
Especificado/ Revisto por: Contabilidade (Rafael Pessoa e Luisa de Sousa)
Guia de conceitos da Corporação: De acordo com o pretendido no Guia.</t>
  </si>
  <si>
    <t>Metodologia / Conceito:
1) O tipo de mecanismo presente neste campo não existe para a carteira de Crédito do Banco, sendo mais usual em projects. Deste modo, assumiu-se o valor "N" (não) para toda a carteira de crédito.
Especificado/ Revisto por: Risco de Crédito (Luis Bastos)
Guia de conceitos da Corporação: Análise não realizada.</t>
  </si>
  <si>
    <t>1. A informação de leverage finance só é reportada trimestralmente, pelo que a informação é igual durante o trimestre (exemplo: Janeiro 2021 e Fevereiro 2021 são iguais a Dezembro 2020)
2. A informação está a null na tabela original (LVF)
Guia de conceitos da Corporação: De acordo com o Guia da Corporação.</t>
  </si>
  <si>
    <t>?</t>
  </si>
  <si>
    <t>Leverage Finance</t>
  </si>
  <si>
    <t>Reunião Alexandre Duarte 05/07/2021: 
1. Informação reportada trimestralmente. 
2. Teresa Romão não tem como preencher este campo.
3. Alex ficou de corfirmar com o LCM o aprovisionamento deste campo,</t>
  </si>
  <si>
    <t>1. A informação de leverage finance só é reportada trimestralmente, pelo que a informação é igual durante o trimestre (exemplo: Janeiro 2021 e Fevereiro 2021 são iguais a Dezembro 2020).
Guia de conceitos da Corporação: De acordo com o Guia da Corporação.</t>
  </si>
  <si>
    <t>Reunião Alexandre Duarte 05/07/2021: 
1. Informação reportada trimestralmente. 
2. Alexandre ficou de enviar mapeamento das descrições com as do BCE
3. Nome do campo TIPO_ACORDO pode mudar de nome
Reunião Marino
1. Falar com Teresa/ sonia/erik sobre Pari Passu</t>
  </si>
  <si>
    <t>Metodologia / Conceito:
1) Deve ser calculado o rácio entre os rendimentos liquidos do CRE de rendimento e a exposição bruta do contrato na origem do contrato.
2) A informação de rendimentos e despesas de CRE de rendimento não está disponível em sistema, deste modo, o campo deve ser reportado como "sem informação", i.e., com o valor da coluna NULLABLE.
Especificado/ Revisto por: Portfolio Manager (Marino Peres)
Guia de conceitos da Corporação: Não está de acordo com o Guia porque será reportado com o valor da coluna NULLABLE.</t>
  </si>
  <si>
    <t>Crédito Hipotecário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</si>
  <si>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DFLT_STTS_INSTRMNT (referente ao estado de default inicial):
Nota i: 
1) Uma vez que é permitido um conjunto limitado de opções de default face às disponíveis no motor de cálculo de new default, ficaram definidas as seguintes regras (consultar tabela de parametrização LT802_DFLT_STTS):
- 14 (not in default): flag de default inicial = 0
- 18 (Default because both unlikely to pay and more than 90/180 days past due): flag de default inicial = 1 e com um indicador de UTP e 91 dias ou mais em atraso * , ou com um indicador de período probatório ou de efeito de pulling. Estes últimos foram inseridos nesta categoria por não ser clara a razão destes indicadores (se por dias de atraso ou UTP).
- 19 (Default because unlikely to pay): flag de default inicial = 1 e com um indicador de UTP (garantindo que não existem dias de atraso)
- 20 (Default because more than 90/180 days past due): flag de default inicial = 1 e com 91 dias ou mais de atraso (garantindo que não tem um indicador de UTP)
*denote-se que o motor não afere quando está em ambas as situações ao mesmo tempo, mas sim sobre a primeira. A tabela de parametrização deve contemplar todos os campos que contribuem para essa classificação. Por exemplo, se no motor está indicado que o cliente entrou em default por dias de incumprimento, é necessário validar os campos GEST_SIT e UTP_CLI para validar se também está com um indicador de UTP. Estas regras devem ser validadas regularmente para garantir que o reportado na LT é similar às regras do motor.
Nota ii: 
Caso permaneça mais do que um DFLT_STTS_INSTRMNT distinto por chave FINREP, deve ser escolhido o 18 (exceto nos seguintes casos: se um contrato com chave FINREP tiver um estado de default (19 ou 20) e um not default (14), então escolher o de default (19 ou 20).
Caso contrário, atribuir o status associado.
Notas adicionais:
1) Em âmbito do projeto do Loan Tape os campos de New Deafult provenientes do motor de cálculo da BDR foram adicionados à tabela CT013_RWA_PRINC no Datalake.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</si>
  <si>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Campo: estIncInst
Análise não realizada após atualização do campo reportado na AnaCredit. (atualização realizada no dia 02/02/2022)</t>
  </si>
  <si>
    <t>New Default</t>
  </si>
  <si>
    <t>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Reunião 16-03-2021:
1. Validar com Corporação metodologia a adotar: Iremos ter 6 casos --- Corporação concordou
a) Não está em default (14)
b) Só em UTP (por IND_DEF ou Situação de Gestão ou Flag UTP na Client_BII) (19)
c) So em DPD (por IND_DEF ou DIAS_ATR &gt;92) (20)
d) Em UTP e DPD (junção da alinea b e c) (18)
e) Em PP (assumir que pode estar assim por UTP ou DPD) (18) - Para estes casos propor ao BCE a criação de um novo código
f) Em Pulling (18)</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</si>
  <si>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DPD (referente ao calculo de dias de atraso segundo a normativa de New Default):
Nota i: Sem tratamento adicional
Nota ii: Caso sejam identificados mais do que 1 indicação de dias de atraso para uma chave FINREP, considerou-se o máximo. 
Notas adicionais:
1) O campo DPD, ao contrário dos restantes campos DPD_*, segue a normativa de New Default utilizada pela área de capital e os restantes seguirem a metodologia da área da contabilidade (através do MOYR e área de Imparidade). A futuro todos os campos devem ser revistos por forma a validar se a metodologia se mantém.
2) Em âmbito do projeto do Loan Tape os campos de New Default provenientes do motor de cálculo da BDR foram adicionados à tabela CT013_RWA_PRINC no Datalake.
Especificado/ Revisto por: Capital + CDO (Susana Arrochinho e José Carlos Epifânio + Luis Capitão-Mor).
Guia de conceitos da Corporação: De acordo com o pretendido no Guia, uma vez que a metodologia de cálculo já está incorporada no próprio motor da BDR</t>
  </si>
  <si>
    <t>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Reunião 10/03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</si>
  <si>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Simulação realizada com histórico de 3 meses (dez20, jan21, fev21)</t>
  </si>
  <si>
    <t>Conceito / Metodologia:
1) Informação sobre os dias de atraso deve ser consultada nos MOYRs à data de fim de mês, uma vez que as tabelas podem não ser processadas diariamente;
2) Período em análise deve considerar o período de 12 meses que antecedem a data de entrada no estado de forbearance (incluindo a data de final de mês da data do forbearance status). Exemplo: DT_FRBRNC_STTS = 07/10/2021 então período em análise [31/10/2021 - 31/10/2020[ .
Notas de Espanha: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</si>
  <si>
    <t>1. Validar informação de dias de incumpriemento nos 12 meses anteriores à ultima classificação como performing</t>
  </si>
  <si>
    <t>IMPARIDADE / CONTABILIDADE</t>
  </si>
  <si>
    <t>Alexandre Gonçalves / Rafael Pessoa</t>
  </si>
  <si>
    <t>Duplicados</t>
  </si>
  <si>
    <t>Conceito / Metodologia:
1) Informação sobre os dias de atraso deve ser consultada nos MOYRs à data de fim de mês, uma vez que as tabelas podem não ser processadas diariamente;
2) Período em análise deve considerar o período de 24 meses que antecedem a data de entrada no estado de forbearance (incluindo a data de final de mês da data do forbearance status). Exemplo: DT_FRBRNC_STTS = 07/10/2021 então período em análise [31/10/2021 - 31/10/2019[ .</t>
  </si>
  <si>
    <t>Validar se existe nas tabelas de risco (rstf_99) / IFR001 &amp; 802</t>
  </si>
  <si>
    <t>1. Validar informação de dias de incumpriemento nos 24 meses anteriores à ultima classificação como performing</t>
  </si>
  <si>
    <t>Conceito / Metodologia:
1) Informação sobre os dias de atraso deve ser consultada nos MOYRs à data de fim de mês, uma vez que as tabelas podem não ser processadas diariamente;
2) Por forma a tornar o campo coerente com os campos DPD_12M_FRBRNC_STTS e DPD_24M_FRBRNC_STTS, se um contrato tem uma data de forbearnce a meio do mês, deve-se considerar os dias em atraso no fim do mesmo mê. Exemplo: DT_FRBRNC_STTS = 07/10/2021  data de análise 31/10/2021</t>
  </si>
  <si>
    <t>Validar com IT</t>
  </si>
  <si>
    <t>XXXXX - + conservadora
Guia de conceitos da Corporação: De acordo com o pretendido no Guia.</t>
  </si>
  <si>
    <t xml:space="preserve"> (ver com IT historico &gt; 12 meses)</t>
  </si>
  <si>
    <t>Validar se o Luis Barata consegue apoiar na identificação da informação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</si>
  <si>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DT_DFLT_STTS_INSTRMNT (referente à data correspondente ao status de default segundo a normativa de New Default):
Nota i: Sem tratamento adicional
Nota ii: Caso sejam identificados mais do que 1 data de default status deve ser considerada a mais antiga. 
Step 3) Adicionlmente aos passos anteriores, deve ser guardada a informação das dos status de default e respetivas datas de inicio (tabela BCE_LT_SPRT_DFLT). O objetivo da criação desta tabela tem que ver com alterações aos parametros utilizados no  calculo do status. Por exemplo, caso um determinado contrato tem status 18 em várias datas de referência seguidas mas com datas de entrada em default diferentes na fonte (campo FEC_DEF da tabela CT013_RWA_PRINC), deve ser mantida a 1ª data em que o mesmo entrou no status 18. (consultar sheet 9.BCE_LT_SPRT_DFLT do ficheiro BS_Tabelas_Temporárias_Loan_Tape.xlsx para mais detalhe)
Notas adicionais:
1) Em âmbito do projeto do Loan Tape os campos de New Default provenientes do motor de cálculo da BDR foram adicionados à tabela CT013_RWA_PRINC no Datalake.
2) Caso o  DFLT_STTS_INSTRMNT nunca tenha estado em default (14) então assumir o valor a data de origem do contrato.
3) Caso o DFLT_STTS_INSTRMNT já tenha sido default e depois voltado para "Nor in Default", então assumir a data do rácio dessa mesma alteração.
Especificado/ Revisto por: Capital + CDO (Susana Arrochinho e José Carlos Epifânio + Luis Capitão-Mor).
Guia de conceitos da Corporação: De acordo com o pretendido no Guia.</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</si>
  <si>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</si>
  <si>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Pedro Cadete</t>
  </si>
  <si>
    <t>A metodologia é a mesma entre o campo DT_END_GP_PPAL_C19 e DT_END_INTRST_ONLY_C19, uma vez que a data de fim do periodo de carência de capital é a mesma que a data de pagamento "interst only"</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</si>
  <si>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13/06/2023.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</si>
  <si>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Campo: dtFimCarJur
Não está de acordo com o reportado na AnaCredit. No DDR está indicado que esta variável não será preenchida porque não existem no BST contratos com carência de juros ativos.</t>
  </si>
  <si>
    <t>Falar com Alexandre Gonçalves (ver o que está no input_ifrs)
- Interest only - Periodo de carencia do contrato
- Grace period capital - Periodo que o Banco da ao devedor para ele poder postecipar
(al029  - dfim_care - Luis Barata tem que tirar os 0001-01-01 - não faz sentido conceptualmente)</t>
  </si>
  <si>
    <t>Reestruturados</t>
  </si>
  <si>
    <t>A tabela RNT30_MORMARCA só passou para a CD em Janeiro.
No campo DT_FRBRNC_STTS_C19 está a ser reportada a data de reestruturação atual.</t>
  </si>
  <si>
    <t xml:space="preserve">Reestruturados c19
Expired = Data fim
Granted = Data de inicio  (dinireestr)
</t>
  </si>
  <si>
    <t>(ver com IT historico &gt; 12 meses)</t>
  </si>
  <si>
    <t>A tabela RNT30_MORMARCA só passou para a CD em Janeiro.</t>
  </si>
  <si>
    <t>Reestruturados c19
Expired ((neste momento) = Data de inicio (dinireestr) (granted)
Granted = Data do pedido (DWT1482 (contrato)- dinipedido)</t>
  </si>
  <si>
    <t>IFRS9</t>
  </si>
  <si>
    <t>IMPARIDADE</t>
  </si>
  <si>
    <t>Alexandre Gonçalves</t>
  </si>
  <si>
    <t>Metodologia / Conceito:
1) Campo deve ser reportado segundo as datas de abertura presentes no campo DATA_ABERTURA da FR004_CTO.
Especificado/ Revisto por: CDO (Luis Capitão-Mor)
Guia de conceitos da Corporação: Não está de acordo com o pretendido no Guia, uma vez que a data pedida no guia é relativa ao contrato e não ao instrumento. Exemplo: conta cartão vs cartão.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</si>
  <si>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DT_INTRNL_RTNG (referente data de reporte do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FECCALI foi mapeado para cada IDNUMCLI da tabela CT013_RWA_PRINC.
Nota ii: Foi calculada data do IDPUNSCO escolhido.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</si>
  <si>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Rating</t>
  </si>
  <si>
    <t>1. média ponderada dos LGD pela EAD ou pelo produto --- perguntar ao Elias &gt;&gt; Guia de conceitos explica que deve ser so pela EAD</t>
  </si>
  <si>
    <t>Metodologia / Conceito:
1) Campo deve ser reportado segundo as datas de vencimento presentes no campo DATA_VENCIMENTO da FR004_CTO.
2)  Caso o instrumento não tenha maturidade contratualizada (DATA_VENCIMENTO = 9999-31-12), então assumir valor da coluna de "NOT APPLICABLE".
Especificado/ Revisto por: CDO (Luis Capitão-Mor)
Guia de conceitos da Corporação: Análise não realizada.</t>
  </si>
  <si>
    <t>Reunião com LCM 09-06-2021: Metodologia para duplicação de contratos.
Escolhe-se o que tem mais variáveis preenchidas
Escolher o que tem maior saldo em ALM</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</si>
  <si>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</si>
  <si>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Reunião Recuperações 18/05/2021: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</si>
  <si>
    <t>Metodologia / Conceito:
1) Campo deve ser reportado segundo as datas de vencimento originais presentes no campo DATA_VENCIMENTO_ORIG da FR004_CTO.
2)  Caso o instrumento não tenha maturidade contratualizada (DATA_VENCIMENTO_ORIG = 9999-31-12), então assumir valor da coluna de "NOT APPLICABLE".
3) O campo DATA_VENCIMENTO_ORIG foi desenvolvido em âmbito do projeto da Loan Tape em 2022 para fazer face às respetivas necessidades. A metodologia adotada vai ao encontro da metodologia utilizada na BDR (tabela JM_CONTR_BIS) e no repotre da CRC. i.e., deve ser guardada na tabela FR004_CTO a primeira data de vencimento neste campo. Caso a data de vencimento mude ao longo do tempo, essa atualização deve ser realizada apenas ao nível do campo DATA_VENCIMENTO.
Especificado/ Revisto por: CDO (Luis Capitão-Mor)
Guia de conceitos da Corporação: Análise não realizada.</t>
  </si>
  <si>
    <t>Reunião com LCM 15-11-2021: Adicionar campos no Data Lake:
Para o aprovisionamento destes campos deverão ser considerados os seguintes aspetos:
1. Carregamento inicial de dados:
a. A nossa equipa deverá entregar a IT um conjunto de datas de vencimento originais para um conjunto de contratos (esta lista está alinhada com o reportado pela CRC);
b. Para os restantes contratos IT deve aprovisionar as datas originais de cada contrato pela seguinte ordem:
b.i.Carregar a data de vencimento atual (data_vencimento ou ddvencim) mais antiga no Data Lake (procurar em histórico);
b.ii. Caso não seja possível este carregamento, igualar a data de vencimento original à data de vencimento atual (data_vencimento ou ddvencim).
2.Processamento mensal dos dados:
a. Nos contratos novos: as datas de vencimento atual e original devem ser preenchidas com a mesma informação;
b. Nos contratos já existentes, apenas se a data de vencimento atual (proveniente das respetivas fontes) alterar face à original, a mesma deve alimentar apenas o campo da data de vencimento atual.
Resumindo, pretende-se que a data de vencimento original dos contratos, uma vez aprovisionada, seja fixa nos rácios seguintes.</t>
  </si>
  <si>
    <t>Notas: Ver email enviado no dia 10/11/2021 (subject: RE: BS | Loan Tape BCE - Data de vencimento original)</t>
  </si>
  <si>
    <t>Data inicio/fim carência de capital e juros. (confirmar se existem na DW (182) -&gt; Perguntar ao HV o nome das tabelas utilizada nos reportes EBA</t>
  </si>
  <si>
    <t>Tabela complexa DR</t>
  </si>
  <si>
    <t>Dado que nas Moyir também são realizados cálculos referentes a cobranças duvidosas foi necessário adicionar um filtro à metodologia de Not Applicbale que contempla as situações em que o ARRRS_INSRMNT é 0 (revisto por Rafael Pessoa).</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</si>
  <si>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</si>
  <si>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Apenas existe informação para leasing</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</si>
  <si>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</si>
  <si>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 xml:space="preserve">Falar com Alexandre Gonçalves (ver o que está no input_ifrs)
- Interest only - Periodo de carencia do contrato
- Grace period capital - Periodo que o Banco da ao devedor para ele poder postecipar
26/07
Confirmar com o que está a ser reportado na CRC
Validar se não existem datas anteriores na CRC
nao utilizar ifrs; ver com José se tem data de inicio, e trazer da fonte.
Falar com pedro cadete/graça/rafael para ver a diferença entre conceitos.
Comparar com os campos GP_PPAL
outras notas:
Apenas existe informação para leasing
Falar com Jorge Vila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</si>
  <si>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a data de valorização deverá ser igual à data de processamento contabilístico (DT_RFRNC).
Especificado/ Revisto por: CDO e Risco de Mercado (Luís Capitão-Mor e Cláudia Correia)
Guia de conceitos da Corporação: Conceito não existente no Guia.</t>
  </si>
  <si>
    <t>Não é reportado na CRC</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</si>
  <si>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EAD pelos saldos identificados no passo anterior
Especificamente sobre o campo EAD (EAD bruta):
Nota i: Foi somada a totalidade da exposição.
Notas adicionais: 
1) Foi considerada a EAD bruta em vez de liquida uma vez que a ultima não é calculada em IRB e assim garante-se a coerencia entre os 2 métodos de capital.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</si>
  <si>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</si>
  <si>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Ir por contrato com moratoria à tabela fr006_rest| menor apos a data fim car</t>
  </si>
  <si>
    <t>Metodologia / Conceito: 
1)  Conceito de Taxa de juro efetiva atual previsto nas tabelas de IFRS9.
2) Considera-se o valor default de not applicable para os os contratos que não fazem parte da análise de IFRS9 
Especificado/ Revisto por: Imparidade (David Texugo)
Guia de conceitos da Corporação: Este conceito não foi analisado.</t>
  </si>
  <si>
    <t>Metodologia / Conceito: 
1) Uma vez que para novos contratos o campo Interest_effective_rate_orig é apenas atualizado no mês seguinte, para estes casos, é necessário obter a informação do campo IER_FINAL à data de processamento.
2) Considera-se o valor default de not applicable para os os contratos que não fazem parte da análise de IFRS9 
Especificado/ Revisto por: Imparidade (David Texugo e Alexandre Gonçalves)
Guia de conceitos da Corporação: Análise realizada.</t>
  </si>
  <si>
    <t>Metodologia / Conceito: 
1) Para títulos utilizar o conceito previsto no dicionário de títulos.
2) Para prever a elegibilidade do papel comercial, é necessário que a PD_CRR_RD seja superior a 1,5 (threshold definido na CRR) para além do programa estar inscrito no interbolsa. 
Especificado/ Revisto por: CDO e Mercados Financeiros (Luís Capitão-Mor e Sandra Santos)
Guia de conceitos da Corporação: Conceito não existente no Guia.</t>
  </si>
  <si>
    <t>Podem-se correr testes ao nível 1 e 2</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</si>
  <si>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
Especificamente sobre o campo EXPCTD_LSS_CRR:
Nota i: Foi calculada a média ponderada pela EAD.
Especificado/ Revisto por: Capital + CDO (Pedro Inácio + Luis Capitão-Mor)
Guia de conceitos da Corporação: </t>
  </si>
  <si>
    <t>Metodologia / Conceito:
1) A corporação indica que este deve ser um campo preenchido pela mesma e a unidade deve preencher como NOT APPLICABLE.
Especificado/ Revisto por: N/A
Guia de conceitos da Corporação: De acordo com o pretendido no Guia.</t>
  </si>
  <si>
    <t>Metodologia / Conceito:
1) O universo de contratos sindicados divide-se em 2:
    - contratos geridos pelo Middle-Office e Controlo Financeiro CIB (80%)
    - contratos geridos na aplicação LEASE (IFIC)
2) Atualmente o reporte dos campos referentes a sindicados na Loan Tape estão a missing. Optou-se por aguardar pelo desenvolvimento estrutural do Middle Office (José Viegas)
Especificado/ Revisto por: CDO (Luis Capitão-Mor).
Guia de conceitos da Corporação: De acordo com o Guia da Corporação.</t>
  </si>
  <si>
    <t>Sindicados</t>
  </si>
  <si>
    <t>MIDDLE OFFICE &amp; CIB</t>
  </si>
  <si>
    <t>José Viegas</t>
  </si>
  <si>
    <t xml:space="preserve">1. A informação de leverage finance só é reportada trimestralmente, pelo que a informação é igual durante o trimestre (exemplo: Janeiro 2021 e Fevereiro 2021 são iguais a Dezembro 2020).
Guia de conceitos da Corporação: Análise realizada. Metodologia de Not Applicable para syndicated contracts não especificada nem implementada por falta de informação no Data Lake.
</t>
  </si>
  <si>
    <t xml:space="preserve">Reestrutados c19
DW1464  com cmarca =  MBS
posição diária -  DWT788 (contratos) com data de inicio &gt; data mínima e data de anulação = data mínima
historico - RSV133 (contratos) com data de inicio &gt; data mínima e data de anulação = data mínima
Expired = Data fim de reestruturação com data válida 
else Granted
Analisar se a data fim da moratória é diferente da data fim de carência (Moratóra Geral)
</t>
  </si>
  <si>
    <t>RSV129 (tem histórico)  -- tipo de soclução = 94</t>
  </si>
  <si>
    <t>Foi pedida a ingesta do ficheiro FICHEIRO_REESTRUTURADOS_0822</t>
  </si>
  <si>
    <t xml:space="preserve">Comparar as datas reportadas na CRC com as que estão atualmente no DL. A CRC vai disponibilizarnos uma lista para comparação | Rácio Março </t>
  </si>
  <si>
    <t>Metodologia / Conceito: 
1) Para títulos utilizar o conceito de entidade garante previsto no dicionário de títulos.
2) Privilegiar o reporte da informação de acordo com a seguinte ordem:
    1 - NIF
    2 - ENTIDADE_GARANTE
3) Poderá surgir incoerência entre o que é reportado no campo e o Modelo de Garantias. Uma vez que existem títulos garantidos pelo Estado, cuja relação não se encontra estabelecida no Modelo de Garantias.
4) Apesar de existir Papel Comercial garantido pelo Estado, não será possível mapeá-las, reporta-se para estes instrumentos o valor da coluna 'Nullable'.
Especificado/ Revisto por: CDO (Luís Capitão-Mor)
Guia de conceitos da Corporação: Conceito não existente no Guia.</t>
  </si>
  <si>
    <t>Metodologia / Conceito:
1) Campo deve ser reportado segundo o saldo da exposição bruta dentro de balanço. 
2) Uma vez que este conceito difere do definido na tabela FR004_CTO, foi criada uma tabela de conceitos com as contas contabilisticas a incluir: CT872_REG_CONCT (conceito_saldo = "Ativo");
3) O campo Valor_bruto_on da tabela LT001_UNIV_OPER contem o saldo das contas parametrizadas de acordo com o ponto 2).
4) O campo GRSS_CRRYNG_AMNT_INSTRMNT da LT002_INSTRUMENT corresponde ao somatório do mencionado no ponto 3).
5) Caso se trate de uma exposição de ajuste, o montante deve ser somado pela respetiva chave (Instrmnt_id) mapeada na tabela lt701_chv_manual.
Especificado/ Revisto por: Contabilidade (Luisa de Sousa)
Guia de conceitos da Corporação: De acordo com o pretendido no Guia.</t>
  </si>
  <si>
    <t>Metodologia / Conceito: 
1) As operações de contabilidade de cobertura são realizadas em função dos elementos que cobrem e não dos que são cobertos. O mesmo instrumento pode ter um ou mais derivados de cobertura, caso isto aconteça serão reportados separados por vírgulas.
2) Utilizar conceito de módulo hedging previsto na tabela de derivado. 
3) Atualmente apenas existe um Portfolio Murex com obrigações seniores soberanas cobertas, foi criada uma tabela de parametrização com a especificação das mesmas.
Especificado/ Revisto por: CDO, Risco de Mercado e Contabilidade (Luís Capitão-Mor, Cláudia Correia e Rafael Pessoa)
Guia de conceitos da Corporação: Conceito não existente no Guia.</t>
  </si>
  <si>
    <t>Metodologia / Conceito:
1) Identificador único que substituirá o SUBPROTFOLIO_IS;
2) Aprovisionado atravavés do campo IDCOM_LT_FINAL da tabela LT001_UNIV_CTO
Especificado/ Revisto por: CDO + Contabilidade (Gonçalo Marques + Luísa Quendera Simões de Sousa)
Guia de conceitos da Corporação: Validado em conformidade com a Corporação no dia 05/02/2024.</t>
  </si>
  <si>
    <t>Metodologia / Conceito:
1) Número de meses que faltam até à maturidade do contrato (diferença de meses entre a data de maturidade atual e a data de referência);
2) A diferença de meses deve ser um número inteiro, pelo que quando o resultado obtido seja um decimal, deve ser arredondado para o numero inteiro seguinte - exemplo: 4,4 = 5 (Corporação)
3) Caso a data de maturidade não seja aplicável, então este campo deve assumir o valor da coluna de NOT APPLICABLE.
Especificado/ Revisto por: CDO (Luis Capitão-Mor)
Guia de conceitos da Corporação: De acordo com o pretendido no Guia.</t>
  </si>
  <si>
    <t>Metodologia / Conceito: 
1) CCF de exposições fora do balanço. Conceito previsto nas tabelas de IFRS9.
2) Considera-se o valor default de not applicable para os os contratos que não fazem parte da análise de IFRS9 
Especificado/ Revisto por: Imparidade (David Texugo)
Guia de conceitos da Corporação: Este conceito não foi analisado.</t>
  </si>
  <si>
    <t>Metodologia / Conceito: 
1) Conceito de EAD (Bruta) previsto nas tabelas de IFRS9.
2) Considera-se o valor default de not applicbale para os os contratos que não fazem parte da análise de IFRS9 
Especificado/ Revisto por: Imparidade (David Texugo)
Guia de conceitos da Corporação: Este conceito não foi analisado.</t>
  </si>
  <si>
    <t>Metodologia / Conceito: 
1) Conceito de LGD previsto nas tabelas de IFRS9.
2) Considera-se o valor default de not applicbale para os os contratos que não fazem parte da análise de IFRS9 
Especificado/ Revisto por: Imparidade (David Texugo)
Guia de conceitos da Corporação: Este conceito não foi analisado.</t>
  </si>
  <si>
    <t>1. Análise coletiva (sem ADJ): Provision_amount
2. Análise individual (com ADJ): ADJ_Provision_amount
3. Avaliar necessidade de campo novo</t>
  </si>
  <si>
    <t>data _date _part
ID_execucao (pedir manualmente)
exec_id_part</t>
  </si>
  <si>
    <t xml:space="preserve">Metodologia / Conceito: 
1) Conceito previsto na cálculadora de imparidade.
2) Considera-se o valor default de not applicable para os os contratos que não fazem parte da análise de IFRS9 
Especificado/ Revisto por: Imparidade (Alexandre Gonçalve - email 4/11/2021)
Guia de conceitos da Corporação: Este conceito não foi analisado.
</t>
  </si>
  <si>
    <t>Para efeitos de sicr a inception dos cartões e descobertos
(opening date quando o cartão não está ativado)
Alinhados com a inception: initial recognition data</t>
  </si>
  <si>
    <t>Metodologia / Conceito:
1) A informação a reportar será apenas referente à carteira de empréstimos;
2) Na tabela EPT06 consta a prestação a pagar para os vários intervalos de meses (informação recebida por Alexandre Feliciano) e os contratos que estão em contencioso (TC), não apresentam a informação mais atualizada nesta tabela. Deste modo, para apurar a média das prestações a pagar, deve ser aplicada a média aritmética do campo MQUOTA para os registos da data_date_part  mais recente e inferior à data de referência;
3) A futuro devem ser aprovisionados os pagamentos provenientes das restantes aplicações;
4) Como indicado pelo BCE, esta campo não deve ser aplicado a contratos com amortizações do tipo "Bullet".
Especificado/ Revisto por: CDO (Luis Capitão-Mor)
Guia de conceitos da Corporação: De acordo com o pretendido no Guia apenas para a carteira de empréstimos.</t>
  </si>
  <si>
    <t>Metodologia / Conceito: 
1) Campo composto por três classificações dependentes da senioridade e da garantia.
Especificado/ Revisto por: CDO  (Luís Capitão-Mor)
Guia de conceitos da Corporação: Conceito não existente no Guia.</t>
  </si>
  <si>
    <t>José Viegas - confirmar que todo o PC são senior, não existem subordinados &gt;&gt; Confirmar</t>
  </si>
  <si>
    <t>Metodologia / Conceito: 
1) Considerar um instrumento de 'Long Term' se a diferença entre a data de maturidade e a data de emissão for superior a 1 ano.
2) Considerar um instrumento de 'Short Term' se a diferença entre a data de maturidade e a data de emissão for inferior a 1 ano.
3) Caso a data de maturidade não seja aplicável, deve-se considerar um instrumento de 'Long Term'
Especificado/ Revisto por: CDO (Luís Capitão-Mor)
Guia de conceitos da Corporação: Conceito não existente no Guia.</t>
  </si>
  <si>
    <t>Metodologia / Conceito:
1) À metodologia de reporte da CRC: cbalcao + cnumecta + zdeposit, foi adicionado o campo cempresa no ínicio do contrato.
Especificado/ Revisto por: Portfolio Manager + CRC + CDO (Marino Peres + José Duarte + Luis Capitão-Mor)
Guia de conceitos da Corporação: De acordo com o pretendido no Guia.</t>
  </si>
  <si>
    <t>Não está de acordo com o reportado na AnaCredit.
A metodologia de cálculo e fontes de informação são distintas. Na CRC a chave da responsabilidade depende da fonte de dados de cada produto.
Atualmente, no DataLake, não existe um tradutor entre as chaves utilizadas no reporte da CRC e a chave master.</t>
  </si>
  <si>
    <t>DR</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</si>
  <si>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 (referente ao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23/02/2024: Formatos validados por email por João Tiago Reis a 22/02/2024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</si>
  <si>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1. média ponderada dos PD pela EAD
2. Perguntar Elias  se é a PD do titular ou ponderada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</si>
  <si>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INTRNL_RTNG_INCPTN (referente ao rating interno do cliente à data de origem do contrato– não estão incluídos scorings):
Nota i: 
- Sendo que o cálculo de capital é realizado no motor da BDR e o mesmo depende das datas de origem do contrato na mesma base de dados, o aprovisionamento da data de origem foi realizada através da consulta do campo FECHAPER da tabela CT022_RWA_CTO. 
- Uma vez que o rating é calculado a nível do cliente (S1EMP e IDNUMCLI), a tabela CT021_RWA_CLI foi filtrada pela data de referência da data de origem obtida no passo anterior (exemplo: se FECHAPER = '2020-12-20' então data de referência =  '2020-12-31')
-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</si>
  <si>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Contrapartes do mapa FINREP - Deve ficar coerente com o subportfolio_id</t>
  </si>
  <si>
    <t>Portfolio Entidades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</si>
  <si>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segmentos finais - campo CAT_MSTA - das chaves de capital/BDR por chave FINREP separada por virgulas);
- A ordem atribuida deve corresponder à mesma utilizada no campo CNTRCT_ID_BDR.
Especificado/ Revisto por: CDO (Luis Capitão-Mor)
Guia de conceitos da Corporação: De acordo com o pretendido no Guia.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</si>
  <si>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sub-segmentos finais - campo CATGSUB1 - das chaves de capital/BDR por chave FINREP separada por virgulas);
- A ordem atribuida deve corresponder à mesma utilizada no campo CNTRCT_ID_BDR.
Especificado/ Revisto por: CDO (Luis Capitão-Mor)
Guia de conceitos da Corporação: De acordo com o pretendido no Guia.</t>
  </si>
  <si>
    <t xml:space="preserve">Notas de Espanha: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</si>
  <si>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</si>
  <si>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Não está de acordo com o reportado na AnaCredit. 
A metodologia de cálculo e fontes são distintas. Na CRC, este campo é calculado através da atualização dos indexantes do mercado: 
SE CTIPO_TAXA = '002' ENTAO '000'
SE TIPO_TAXA &lt;&gt; '002' E CPRODUTO = '096' ENTAO NVL(DWT327_PERIODICIDADE_EPC.FREQ_TX_JUR_CRC,'007')</t>
  </si>
  <si>
    <t>É possível diminuir os missing se adicionarmos as seguintes regras utilizadas pela CRC:
 - para produtos cartões - Não aplicável (25823)
 - para os restantes produtos descobertos - não aplicável (283080)
 - para produtos confirming - Anual - (24056)</t>
  </si>
  <si>
    <t>Metodologia / Conceito: 
1) Utilizar conceitos previstos no dicionário de títulos (ISIN) e nas tabelas de saques para Papel Comercial (CTITULO).
Especificado/ Revisto por: CDO (Luís Capitão-Mor)
Guia de conceitos da Corporação: Conceito não existente no Guia.</t>
  </si>
  <si>
    <t>Metodologia / Conceito: 
1) Créditos vendidos em titularizações. O risco é transferido se as Notes/bonds (Juniores) forem vendidas a terceiros, se o Banco as detiver, o risco não foi transferido
Especificado/ Revisto por: CDO (Luís Capitão-Mor)
Guia de conceitos da Corporação: De acordo com o pretendido no Guia.</t>
  </si>
  <si>
    <t>Por definir</t>
  </si>
  <si>
    <t>Metodologia / Conceito: 
1) Utilizar conceito de país previsto no universo de clientes.
Especificado/ Revisto por: CDO (Luís Capitão-Mor)
Guia de conceitos da Corporação: Conceito não existente no Guia.</t>
  </si>
  <si>
    <t>Metodologia / Conceito: 
1) Utilizar conceito do sector previsto no universo de clientes.
Especificado/ Revisto por: CDO (Luís Capitão-Mor)
Guia de conceitos da Corporação: Conceito não existente no Guia.</t>
  </si>
  <si>
    <t>Notas: 
a) Temos códigos para os quais não há mapeamento para a code list identificada para este campo.
Ex.: Todos os códigos que iniciam com S2.
b) Temos códigos para os quais não identificámos ao nível dos códigos existentes do ESA 2010.
Ex.: Todos os códigos que iniciam com S4.</t>
  </si>
  <si>
    <t>Metodologia / Conceito: 
1) Privilegiar o reporte da informação da contraparte de acordo com a seguinte ordem:
    1 - CLEI 
    2 - Max(CLEI) dentro do mesmo ccligrupo
    3 - NIF
    4 ZCLIENTE
Especificado/ Revisto por: CDO (Luís Capitão-Mor)
Guia de conceitos da Corporação: Conceito não existente no Guia.</t>
  </si>
  <si>
    <t>Nova abordagem: 
1) LEI 
2) Ir buscar o máx(CLEI) dentro do ccligrupo se CLEI = #
3) NIF
4) ZCLIENTE</t>
  </si>
  <si>
    <t>Nova abordagem: 
1) ISSR_ID = CLEI, assumir 'LEI'
2) ISSR_ID = max(CLEI), assumir 'LEI'
3)  ISSR_ID = NIF, assumir 'TAX'
4)  ISSR_ID = ZCLIENTE, assumir 'OTHER'</t>
  </si>
  <si>
    <t>Metodologia / Conceito: 
1) Utilizar conceito de código NACE previsto no universo de clientes.
Especificado/ Revisto por: CDO (Luís Capitão-Mor)
Guia de conceitos da Corporação: Conceito não existente no Guia.</t>
  </si>
  <si>
    <t>Obter informação no campo nace_code na tabela CT003.</t>
  </si>
  <si>
    <t>Metodologia / Conceito: 
1) Mapear para a nova tabela de Ratings (CT619)
2) No caso de existir 2 ratings para a mesma debt security, deve dar-se prioridade à de 'Long Term'
3) A tabela está preparada para receber a informação, no entanto ainda não está populada.
Especificado/ Revisto por: CDO e Risco de Mercado (Luís Capitão-Mor e Cláudia Correia)
Guia de conceitos da Corporação: Conceito não existente no Guia.</t>
  </si>
  <si>
    <t>Obter informação na tabela CT619_ratings (Está vazia atualmente).</t>
  </si>
  <si>
    <t>Metodologia / Conceito: 
1) Mapear para a nova tabela de Ratings (CT619)
2) No caso de existir 2 ratings para a mesma debt security, deve dar-se prioridade à de 'Long Term'
3) A tabela está preparada para receber a informação, no entanto ainda não está popula
Especificado/ Revisto por: CDO e Risco de Mercado (Luís Capitão-Mor e Cláudia Correia)
Guia de conceitos da Corporação: Conceito não existente no Guia.</t>
  </si>
  <si>
    <t>Metodologia / Conceito: 
1) Utilizar critério entidade parte do grupo Santander. Considerar o método integral (x) previsto nas tabelas de perímetro e clientes intragrupo.
2) Deverá ser utilizado o mesmo perímetro que o FinRep/NOPER.
Especificado/ Revisto por: CDO (Luís Capitão-Mor)
Guia de conceitos da Corporação: Conceito não existente no Guia.</t>
  </si>
  <si>
    <t>Metodologia / Conceito:
1) A chave local do instrumento é igual ao INSTRMNT_ID pelo que a metodologia deste campo deve ser replicada.
Especificado/ Revisto por: CDO (Luis Capitão-Mor)
Guia de conceitos da Corporação: De acordo com o pretendido no Guia.</t>
  </si>
  <si>
    <t>Campo não é reportado na CRC</t>
  </si>
  <si>
    <t>Metodologia / Conceito: 
1) Para se reportar o pedido teria que se replicar o processo complexo montado no SAS. Considerou-se utilizar o conceito previsto de grau de liquidez no dicionário de títulos. 
2) Conceito não aplicável a Papel Comercial.
Especificado/ Revisto por: CDO e Risco de Mercado (Luís Capitão-Mor e Cláudia Correia)
Guia de conceitos da Corporação: Conceito não existente no Guia.</t>
  </si>
  <si>
    <t>Metodologia / Conceito: 
1) O conceito foi analisado junto da área e a mesma indicou que não existem regras de isenção. Deste modo, todos os instrumentos devem ser marcados com "N".
Especificado/ Revisto por: Imparidade (David Texugo)
Guia de conceitos da Corporação: Análise realizada.</t>
  </si>
  <si>
    <t>IFRS9_Input_motor_8_7:Flag_POCI</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</si>
  <si>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LGD (referente à LGD inicial, i.e., ligada ao titular):
Nota i: Sem tratamento adicional;
Nota ii: Foi calculada a média ponderada pela EAD.
Notas adicionais:
1) A LGD apenas será aplicável apenas a contratos calculados em método IRB.
Especificado/ Revisto por: Capital + CDO (Susana Arrochinho + Luis Capitão-Mor)
Guia de conceitos da Corporação: Não está de acordo com o pretendido no Guia, uma vez que no Guia é indicado que deve ser utilizada a LGD pós-mitigação (não está coerente com os restantes atributos de IRB, nomeadamente a PD_CRR_RD).</t>
  </si>
  <si>
    <t>Metodologia definida com Catarina Caroço (Recuperações) e Maria José Tanissa (IT Riscos)
Enquadramento: 
1. A informação relativa a processos legais não é reportada pelo Banco. É reportada diretamente pelos tribunais ao BdP, e este por sua vez reporta ao BCE.
2. 1 cliente pode ter vários processos legais, que por sua vez podem estar associados a vários contratos (e vice versa). 
Metodologia: (Consultar documento:  BS_Tabelas_Temporárias_Loan_Tape.xlsx
(BCE_LT_LGL_PRCDNG_STTS))
Mapeamento da code list pela seguinte prioridade:
1º.Bankruptcy / insolvency (CODE LIST = '3'): Quando 1 contrato estiver associado a pelo menos 1 processo de insolvência (onde situação do processo = “ativo”) 
a. Nota: A insolvência será marcada pelo processo e não pelo segmento de risco (like ‘%8’) para garantir a coerência entre as datas de petição dos vários tipos de processos legais (DT_INTTN_LGL_PRCDINGS_LE) 
2º. Other legal measures (CODE LIST = '4'): Quando 1 contrato está classificado em PERSI (onde situação do contrato = ativo)
3º. Under judicial administration, receivership or similar measures (CODE LIST = '2'): (Processos judiciais) 
a. 001 Execução do Banco
b. 003 Incidente aprovação
c. 004 Execução de Terceiros 
d. 005 Execução Fiscal
e. 006 Expropriações
f. 007 Inventários
g. 008 PER – Processo Especial de Revitalização
4º. No legal actions taken (CODE LIST = '1'): Tudo o resto
As queries e tabelas foram sugeridas por Maria José Tanissa.
não se encontram produção no rácio de junho.</t>
  </si>
  <si>
    <t>Procedimentos Legais</t>
  </si>
  <si>
    <t>Existe na IFR9 (DR)</t>
  </si>
  <si>
    <t>Metodologia / Conceito:
1) Para clientes em carteira, as condições para a concessão de instrumentos de crédito são distintas, dado que quando o gestor submete uma operação, esta vai a comité para ser avaliada. Está em desenvolvimento documental, sobre a alça de Portfolio Manager, um projeto para que se consiga distinguir as operações que cumprem  totalmente com a politica de riscos do banco, das que foram de alguma forma desviadas.(Luís Bastos)
2) Para operações standard os tratamentos são automáticos e por bolo, no entanto, quando alguma cláusula não cumpre com o Regulamento Geral de Crédito,  a UAO pode decidir contrariamente ao sistema. Para estes casos, a decisão do motor é recusada (ORS_DECISION_GROUP = DL ), mas a operação está aprovada (CSIT  = 02, 04, 07 ou 08 ).(Fernando Jara)
Especificado/ Revisto por: Risco de Crédito (Luis Bastos + Fernando Jara)
Guia de conceitos da Corporação: Análise não realizada.</t>
  </si>
  <si>
    <t>METODOLOGIA</t>
  </si>
  <si>
    <t>Fernando Jara</t>
  </si>
  <si>
    <t xml:space="preserve">Notas:
- Luis Bastos (politica de preços / garantias e proteção de credito) - para clientes em carteira - condições distintas
 - Fernando Jara - operações standard (existem exceções?)
 - Ver camo da BDR
 - Default value
Luis Bastos: Quando o gestor submete uma operação, vai a comiteé. Ver se eles tem alguma forma de distinguir se estão a fazer alguma 
Jara: tratamentos automáticos por bolos. Quando chegam as operações fazem tratamento por bolo ou algum tem tratamento diferenciado.
Explirara campo da BDR 
Se não, valor por defeito
 &gt; Luis Bastos - Está em desonvolvimento documental (responsável é a área PM)
 &gt; Fernando Jara: Existe (Motor = Recusado; Operação: aprovada)
 &gt; BDR: Não existe mapeamento
 &gt; OSI: Não existe o campo
FJ: Quando alguma clausula não cumpre com o Reglamento Geral de Crédito,  a UAO pode decidir contrariamente ao sistema 
 &gt; Equipa da Cristina Antunes - PM (Filipe Pinto - Particulares, Sónia Batista - Negócios)
 &gt; DW &gt; Motor (Recusado) Operação Aprovada
&gt; razão </t>
  </si>
  <si>
    <t xml:space="preserve">Metodologia / Conceito: REVER DATA
1) LTV atual sobre garantias imóveis apenas.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</si>
  <si>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Reunião com LCM 15/11/2021:
1. Equipa de Tecnologia deve incluir LTV calculado em SAS da contabilidade no DL (reunimos com Gonçalo Ribeiro no dia 17/11. Ele vai validar com Maria Inês e Gonçalo Carvalho)
2. Nuno Pinheiro vai validar fórmula de cálculo que está a ser utilizada
3. Perguntar a Andrea com o CC do Nuno, LCM, Luisa e Rafael sobre o projeto de LTV.</t>
  </si>
  <si>
    <t>Notas: Ver email enviado de Andrea Nascimento</t>
  </si>
  <si>
    <t xml:space="preserve">Metodologia / Conceito: REVER DATA + WIP
1) LTV sobre garantias imóveis apenas e calculado na data de origem do contrato.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</si>
  <si>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 xml:space="preserve">Metodologia / Conceito: REVER DATA
1) LTV calculado sobre garantias imóveis apenas e na ultima data de entrada em non-performing. 
Para identificar a data da ultima entrada em non-performing, deve-se recorrer à tabela de suporte ao calculo dos estados ao longo do tempo. Se o contrato nunca tiver tido em non-performing ou essa data tenha sido anterior a 36 meses da data de reporte, o valor a reportar deve ser o vaor da coluna NOT APPLICABLE.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na data de referência indicada no ponto 1). Caso esta condição se verfique, recorrer à tabela identificada no ponto 2) nessa data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</si>
  <si>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A tabela RSV133SA1_DEST_SOL_CRED está ingestada mas não tem histórico. 
A tabela RNT30_MORMARCA só passou para a CD em Janeiro.</t>
  </si>
  <si>
    <t>De acordo com a Corporação, os arredondamentos devem ser feitos para o número mais próximo. Por exemplo, 3.6 deverá ser reportado como 4.
Foi retirada a condição "EBA_CMPLNT_MRTR_ST_C19 = '4'" da metodologia de cálculo dado o freeze das regras da corporação.</t>
  </si>
  <si>
    <t>Avaliar com a Sandra Naves. &gt; Ver com a eva.carvalho@servexternos.santander.pt</t>
  </si>
  <si>
    <t>1. Confirmar: Número de reestruturações nos ultimos 24meses
2. FR006 - Contar numero de datas de inicio de reestruturação - Validar com Paulo
3. Validar se for menos de 45 dias então considerar apenas 1 reestruturação
4. Quando o cliente sai da moratória só conta 1 reestruturação
5. Apenas ACR são considerados como reestruturação, excluindo ACC (ITIPACOR = 'RXO' OR (CTIPSOL IN ('02','04'), ('I' , 'N'))
Notas 10/01:
- Campo de nº de reestruturações dos últimos 2 anos adicionado na rnm85;
- Campo considera o período de 45 dias na contagem [validado por e-mail pela Corporação no dia 27/06]
- RNM85 tem apenas as reestruturações vivas. Assim sendo, caso um ocntrato já não esteja reestruturado mas tenha estado no passado, não vai cruzar à data de referência com a tabela, reportando-se 0 reestruturações. Segundo a área (Paulo Silvério), não devem existir muitos casos nesta situação, dado que um contrato reestruturado nos últimos 2 anos, ainda estará vivo. As excepções são apenas pagamentos antecipados.
- Desdobramento chaves FR e MIS: Aplicar máximo e fazer INNER JOIN para salvaguardar as duplicações. No entanto, é expectavel que apenas uma das chaves MIS cruze com a RNM85.
-</t>
  </si>
  <si>
    <t>Metodologia / Conceito:
1) Foi adotada a metodologia de reporte da CRC, assumindo a entidade Santander como o agente responsável pelo contrato através do nº de identificação bancário.
Especificado/ Revisto por: Portfolio Manager + CRC (Marino Peres + José Duarte)
Guia de conceitos da Corporação: De acordo com o pretendido no Guia.</t>
  </si>
  <si>
    <t>De acordo com o reportado na AnaCredit.</t>
  </si>
  <si>
    <t>Metodologia / Conceito:
1) Foi adotada a metodologia de reporte da CRC, assumindo a entidade Santander como o agente responsável pelo contrato.
Especificado/ Revisto por: Portfolio Manager + CRC (Marino Peres + José Duarte)
Guia de conceitos da Corporação: De acordo com o pretendido no Guia.</t>
  </si>
  <si>
    <t>28/05 reunião LCM:
Sugestão: Centro de gestor é quem gere o cliente, por isso, para saber se foi transferido, é pelo centro de gestor. Entity: Ct003 - ccentro_gestor
Instrument: Ct003 - ccentro_gestor
---- informação adicional.------
Luis Miguel Simões da Silva - Controlo de gestão (Centro de gestor = 6584, 6597 - para corp, 1801 - particulares e empresas)
Incador de vigencia &gt; VE5 -- recuperações</t>
  </si>
  <si>
    <t>Metodologia / Conceito:
1) Campo deve ser reportado segundo o saldo da exposição extrapatrimonial (presente no campo VALOR_BRUTO_OFF_A da FR001_UNIV_SALDO).
Especificado/ Revisto por: Contabilidade (Rafael Pessoa)
Guia de conceitos da Corporação: De acordo com o pretendido no Guia.</t>
  </si>
  <si>
    <t>Não está de acordo com o reportado na AnaCredit: A CRC utiliza como fonte de dados as Ics (sem ajustes), não sendo possível conciliar com o reportado pela área da contabilidade.</t>
  </si>
  <si>
    <t>Metodologia / Conceito:
1) Campo deve ser reportado segundo o saldo da exposição extrapatrimonial (presente no campo VALOR_BRUTO_OFF_A da FR001_UNIV_SALDO) à data "PRVS"
2) A data de apuramento do PRVS deve ser 31 de dezembro do ano anterior à data de referência.
3) Campo deve ser reportado segundo o saldo da exposição extrapatrimonial à data PRVS (um ano antes da data de referência) presente no campo VALOR_BRUTO_OFF_PRVS da LT001 (LCM 28/06/2024)
Especificado/ Revisto por: Contabilidade (Rafael Pessoa)
Guia de conceitos da Corporação: De acordo com o pretendido no Guia.</t>
  </si>
  <si>
    <t>ccampanha da RNT30
caso não haja um descritivo na tat, optou-se pelo preenchimento apenas do código.
A tat à data de referência não tem os códigos ativos, então, optou-se pela obtenção dos codigos e descritivos para a data máxima disponivel do mesmo.</t>
  </si>
  <si>
    <t>processos_gp
Codigo Canal
marino vai ver como encontrar o descritivo do campo de observação 385</t>
  </si>
  <si>
    <t>Metodologia / Conceito:
1) Uma vez que a PD é calculada no motor de cálculo da BDR, considerou-se como data de origem do contrato o último dia do mês do campo FECHAPER da tabela CT022_RWA_CTO.
2) A metodologia de aprovisionamento, dado não existir uma tabela única com o histórico necessário, depende do período da data de abertura e perímetro.
3) Nos casos em que a data de origem do contrato é inferior à ref_date mínima dos tradutores de chaves, é considerada a primeira ref_date disponível;
4) Foi realizado o cruzamento com os tradutores de modo a mapear a chave do Universo da Loan Tape (chave FINREP) com a de capital (chave BDR):
Uma vez que uma chave FINREP pode estar relacionada com múltiplas de capital e vice-versa, foram realizadas transformações para os diferentes campos de modo a obter um registo único por chave FINREP;
Caso um contrato de com chave de finrep esteja relacionado com múltiplas de capital deve ser escolhido o registo de acordo com as seguintes ordens de prioridade:
i. Se a chave FINREP contiver chaves de capital com FLG_IDCTOORI for 1 e 0 escolher registo onde FLG_IDCTOORI = 0 (aplicável apenas para contratos cuja data de origem &gt;= 2020-04-30) ;
ii.Se a chave FINREP contiver chaves de capital com produtos de estruturas e diferente de estruturas (id_prod = 47) então escolher registo onde id_prod &lt;&gt; 47 (aplicável apenas para contratos cuja data de origem &gt;= 2020-04-30);
iii.Se a chave FINREP contiver chaves de capital com 2 RWA_MTHD escolher registo onde RWA_MTHD = '1' (IRB)
iv.Foi calculada a média ponderada pela EAD.
4) Foram consideradas as seguintes condições de Not Applicable:
i) Se a data de abertura &lt; 2010-12-31 (inicio do cálculo de capital de IRB no Banco);
ii) Se o contrato não foi âmbito de calculo em IRB (à data de referência ou à data de origem do contrato): 
    - RWA_MTHD assumir o valor: '2';
    - Contrato existir no tradutor e na tabela fonte à REF_DATE_INCPTN mas não cumprir as condições descritas na Metodologia de Cálculo
iii) Se contrato é crédito especializado.
Especificado/ Revisto por: Capital + CDO (Vera Saiote + Luis Capitão-Mor)
Guia de conceitos da Corporação: De acordo com o pretendido no Guia.</t>
  </si>
  <si>
    <t>1. Se estiver parcialmente em IRB o método escolhido é IRB
2. RWA e EAD pelo total independentemente do metodo
3. Informar corporação e eles que informem o BCE- Não se deve abrir o contrato (informação de outras áreas)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</si>
  <si>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 (referente à PD inicial, i.e., ligada ao titular):
Nota i: Sem tratamento adicional;
Nota ii: Foi calculada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</si>
  <si>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Sim segmento_pre_mit_final = risco elevado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</si>
  <si>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PD_CRR_RD_T1 (referente à PD inicial, i.e., ligada ao titular 1 ano antes da data de referência):
Nota i: Sem tratamento adicional;
Nota ii: Foi calculada a média ponderada pela EAD 1 ano antes da data de referência.
Notas adicionais:
1) A PD_CRR_RD_T1 apenas será aplicável a contratos calculados em método IRB na data de referência e 1 ano antes da mesma e a contratos diferentes de crédito especializado
(SEGMENTO_COREP_PREM not like 'I_4%'). 
Especificado/ Revisto por: Capital + CDO (Susana Arrochinho + Luis Capitão-Mor)
Guia de conceitos da Corporação: De acordo com o pretendido no Guia.</t>
  </si>
  <si>
    <t>Ver notas do campo LGL_PRCDNG_STTS_LE</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</si>
  <si>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</si>
  <si>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Metodologia / Conceito: 
1) Conceito referente  ao campo PD_IFRS9_12M_RD  PD previsto nas tabelas de IFRS9 
2) Considera-se o valor default de not applicable para os os contratos que não fazem parte da análise de IFRS9 ou que não existiam à data em que é calculado o valor previous
Especificado/ Revisto por: Imparidade (David Texugo)
Guia de conceitos da Corporação: Este conceito não foi analisado.</t>
  </si>
  <si>
    <t>Metodologia / Conceito: 
1) Conceito do campo PD_IFRS9_LFTM referente à data inicial.
2) Considera-se o valor default de not applicable para os os contratos que não fazem parte da análise de IFRS9 
2) Considera-se o valor default de not applicable para os os contratos cuja data inicial é inferior a 2018, uma vez que a IFRS9 só foi implmentada no banco a partir dessa data.
Especificado/ Revisto por: Imparidade (David Texugo)
Guia de conceitos da Corporação: Este conceito não foi analisado.</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</si>
  <si>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</si>
  <si>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 xml:space="preserve"> - De acordo com o Rui Querido e o António Roberto a informação apenas se consegue saber se existiu resolução do contrato, não se sabe quanto foi pago pelas SGM após a resolução dos mesmos
Guia de conceitos da Corporação: Análise não realizada</t>
  </si>
  <si>
    <t>New money c19</t>
  </si>
  <si>
    <t>Metodologia / Conceito: 
1) Conceito POCI previsto nas tabelas de IFRS9.
Especificado/ Revisto por: Imparidade (David Texugo)
Guia de conceitos da Corporação: Este conceito não foi analisado.</t>
  </si>
  <si>
    <t>ir À tabela de staging e se for ADJ é I se não for é C</t>
  </si>
  <si>
    <t>Metodologia / Conceito: 
1) Reportar os reverse repos ativos e cuja data de receção é inferior à data de reprocessamento.
2) Conceito não aplicável a Papel Comercial.
Especificado/ Revisto por: CDO e Mercados Financeiros (Luís Capitão-Mor e Sandra Santos)
Guia de conceitos da Corporação: Conceito não existente no Guia.</t>
  </si>
  <si>
    <t>Metodologia / Conceito: 
1) Códigos identificadores do produto e subproduto previsto nas tabelas de FINREP.
2) Concatenação com o respectivo descritivo.
Especificado/ Revisto por: Portfolio Manager (Marino Peres)
Guia de conceitos da Corporação: De acordo com o pretendido no Guia, mas ao invés de utilizar o código local (BDR), optou-se pelo código nativo.</t>
  </si>
  <si>
    <t xml:space="preserve">Esta informação encontra-se no Money e a Ana Novais tem um pedido da corporação para o implementar na BDR - Foi enviado um e-mail para validar quando este desenvolvimento irá ficr finalizado. </t>
  </si>
  <si>
    <t>Metodologia / Conceito: 
1) Utilizar conceito de carteira contabilística para definir se as debt securities são 'trading book'.
Especificado/ Revisto por: CDO, Risco de Mercado e Contabilidade (Luís Capitão-Mor, Cláudia Correia e Luísa Sousa)
Guia de conceitos da Corporação: Conceito não existente no Guia.</t>
  </si>
  <si>
    <t>Metodologia / Conceito:
1) Para identificar se um contrato é ou não de project finance, recorrer ao segmento de risco do cliente titular;
2) Esta identificação foi realizada através de uma parametrização ao nível do primeiro digito do código do segmento (tabela de paramtrização LT803_CODIGOS_LT).
Especificado/ Revisto por: Portfolio Manager + CRC (Marino Peres + José Duarte)
Guia de conceitos da Corporação: Análise não realizada.</t>
  </si>
  <si>
    <t>Metodologia / Conceito: 
1) Adicionou-se uma nova dimensão no catálogo de dimensões com os códigos definidos pelo ECB para este campo e os mesmos foram mapeados pela tipologia de debt security.
Especificado/ Revisto por: CDO e Risco de Mercado (Luís Capitão-Mor e Cláudia Correia)
Guia de conceitos da Corporação: Conceito não existente no Guia.</t>
  </si>
  <si>
    <t>PRMRY_ASST_CLSSF - não existe nenhum área que tenha conhecimento da code list</t>
  </si>
  <si>
    <t>Metodologia / Conceito:
1) Foi adotada a metodologia de reporte da CRC. Reportar a finalidade através dos códigos de produto e subproduto do contrato recorrendo a TATs e posteriormente a uma tabela de parametrização LT803_CODIGOS_LT de modo a reportar os códigos permitidos na code list.
Especificado/ Revisto por: Portfolio Manager + CRC (Marino Peres + José Duarte)
Guia de conceitos da Corporação: De acordo com o pretendido no Guia.</t>
  </si>
  <si>
    <t>Metodologia / Conceito: 
1) Utilizar conceito previsto no dicionário de títulos. Não aplicável para Papel Comercial.
Especificado/ Revisto por: CDO e Risco de Mercado (Luís Capitão-Mor e Cláudia Correia)
Guia de conceitos da Corporação: Conceito não existente no Guia.</t>
  </si>
  <si>
    <t>Não podemos testar para junho visto que a definição de universo/saldos não se encontram concluidos por parte da área de CDO.</t>
  </si>
  <si>
    <t>ir à mao buscar o dez do ano anterior</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</si>
  <si>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Foram considerados os seguintes pressupostos para a realização das tabelas de parametrização:
a) Base de 360 dias para o apuramento dos códigos/dias anuais;
b) Base de 60 dias para o apuramento dos códigos/dias mensais;
c) Para o apuramento das operações ‘Bullet’ a regra utilizada corresponde ao código de amortização considerada como bullet pela área de ALM (Alexandre Feliciano): cod_tipo_amortizacao = "U" e "A"
d) Para o apuramento das operações ‘Zero-coupon’  consideraram-se todas as operações que apenas têm liquidação de capital (cod_freq_liq_cap_act &lt;&gt; "") e que não fazem parte do universo Bullet (cod_tipo_amortizacao &lt;&gt; "U" and cod_freq_liq_jur_act = "" and cod_freq_liq_cap_act &lt;&gt; "");
e) Para o apuramento dos restantes códigos permitidos pela code list, escolher a frequência de pagamento de capital ou juros de acordo com o tipo de amortização que tem uma maior frequência (exemplo: caso a frequência de pagamento de juros seja mensal e de capital semestral, considerar a de juros - mensal)
4) Metodologia a aplicar para duplicação de chaves (após cruzamento com tradutores):
4.1. Escolher o registo de ALM que tenha origem &lt;&gt; "MANUAL"
4.2. Escolher o registo de ALM com mais campos preenchidos
4.3. Escolher o registo de ALM com maior saldo
Atualização de parametrização (análise de controlos corporativos): Distinção entre bullet e zero coupon:
1) Ambos estão associados a TYP_AMRTSTN = Bullet;
2) No caso de PYMNT_FRQNCY = Bullet pressupoe-se alguma frequencia de pagamento de juros;
3) No caso de PYMNT_FRQNCY = Zero Coupon pressupoe-se que ambos capital e juros são liquidados totalmente no último pagamento.
Especificado/ Revisto por: Risco de Mercado (Cláudia Correia)
Guia de conceitos da Corporação: Análise não realizada.</t>
  </si>
  <si>
    <t>Não está de acordo com o reportado na AnaCredit.
A metodologia de cálculo e fontes de informação são distintas. Na CRC o campo é calculado por tipologia de produto:
1) Factoring e Leasing interface específico para a CRC
2) Cartões (011,012): 001-Mensal
3) Efeitos ('090','091','092'): 005-Pagamento único de capital
4) Produtos  ('007','022','097', '020', '030', '021', '024', '025','220', '224', '230','035', '036', '037', '038','028','029','048') ou (Produtos ('029','289','501','562','563','620','901','911','293','289') e CAPLIC='TC'): 007-Outros
5) EPs 096: Se CAPLIC = 'TC' ou DWT389_CONTAS_EP.CTIPAMOR vazio ou DWT389_CONTAS_EP.CTIPAMOR = 'F' então 007-Outros; Se DWT389_CONTAS_EP.CTIPAMOR = 'U' então 005-Pagamento único de capital;  Se DWT389_CONTAS_EP.CTIPAMOR = 'A' então 006-Pagamento único de capital e juros; senão DWT389_CONTAS_EP.CPERCAP</t>
  </si>
  <si>
    <t>Metodologia / Conceito:
1) Esta informaçõa não existe de forma direta como carcterística dos contratos. Os períodos de carência de capital, e por sua vez apenas de pagamento de juros, acontecem quando o instrumento está num período de carência ou devido à própria tipologia do instrumento (ex: contratos bullet).
2) Esta informação deve ser aprovisionada apenas para os produtos de Empréstimos, Leasing e Linhas de crédito (definidos através do campo TYP_INSTRMNT) - Indicado pela Corporação por e-mail no dia 14/06/2023. 
Especificado/ Revisto por: Empréstimos (João Almeida + Luis Fontão)
Guia de conceitos da Corporação: De acordo com o pretendido no Guia.</t>
  </si>
  <si>
    <t>Existe um periodo de apenas pagamento de juros:
 - Data fim de carência 
 - bullet
Jorge Vila</t>
  </si>
  <si>
    <t>1) O conceito foi analisado junto da área juridica e a mesma indicou que a figura que aqui está não espelha com a lei portuguesa uma vez que se a entidade não tem garantia associada, o Banco não pode ir de forma direta ao devedor recolher outros ativos. São sempre necessários processos juridicos. Deste modo, todos os instrumentos devem ser marcados com "sem recurso", i.e., '2'.</t>
  </si>
  <si>
    <t>Não está de acordo com o reportado na AnaCredit. 
A CRC reporta este campo como estando relacionado com factoring (com ou sem recurso).</t>
  </si>
  <si>
    <t>Y - nova</t>
  </si>
  <si>
    <t>JURIDICA</t>
  </si>
  <si>
    <t>Inês Caria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</si>
  <si>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</si>
  <si>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24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</si>
  <si>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antes de 2018 = "N/A"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</si>
  <si>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</si>
  <si>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 xml:space="preserve">De acordo com a EBA, a flag = 'Y' deverá marcar operações de refinanciamento já existentes e 'N' como novas operações. Está a ser utilizado para a metodologia de cálculo o contrato destino e não o contrato de origem por forma a refletir essa metodologia </t>
  </si>
  <si>
    <t>se o valor de balanço for igual ao juro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</si>
  <si>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RTNG_MTHD (referente ao tipo de modelo de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é o campo TIPMODEL que deve ser utilizado e mapeado para cada IDNUMCLI da tabela CT013_RWA_PRINC.
Nota ii: Foi calculado o valor do TIPMODEL do rating escolhido.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</si>
  <si>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t>
  </si>
  <si>
    <t>1. A informação de leverage finance só é reportada trimestralmente, pelo que a informação é igual durante o trimestre (exemplo: Janeiro 2021 e Fevereiro 2021 são iguais a Dezembro 2020)
2. Informação sobre contratos sindicados
Guia de conceitos da Corporação: Análise realizada. Metodologia de Not Applicable para syndicated loans não especificada nem implementada por falta de informação no Data Lake.</t>
  </si>
  <si>
    <t>Reunião Alexandre Duarte 05/07/2021: 
1. Informação reportada trimestralmente. 
2. Teresa Romão ficou de analisar esta informação com os analistas. 
3. Alex ficou de cornfirmar se este campo está relacionado com os outros de sindicados. --- está relacionado com sindicados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</si>
  <si>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RWA pelos saldos identificados no passo anterior
Especificamente sobre o campo RWA (RWA final):
Nota i: Foi somada a totalidade da exposição.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</si>
  <si>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Feedback da Corporação (ID5 - mapeamento está a ser realizado)
10/05/2021 Não têm correspondencia
2. Ir diretamente à ingesta 
Reunião com LCM (31-05-2021):
1. flag risco elevado - Marca no terminal financeiro
2. Jesus Isquierdo -- Não respondeu; Rafael Pessoa -- Disse que não havia forma de diferenciar; Luis Bastos - Não sabe; Ricardo Cloaço?(BO) -  Não respondeu; Susana Isabel Guerra Fernandes 
Reunião com Susana Isabel Guerra Fernandes (avaliações de imoveis): 1ª opção - finalidade do credito (finalidade): 0090 - Fomento à construção = desenvolvimento, 2ª opção - GP90 não fracionavel: Tipo de relatorio (construção, vs obras, e aquisição e obras); 3ª opção - GP91 fracionavel - fomento à construção
Guia de conceitos da Corporação: "The value is reported irrespective of the protection used to secure the instrument (i.e. whether the instrument used for the purchase or invest of residential/commercial property is secured by the purchased residential/commercial property, whether it is secured by other forms of assets, or whether it is unsecured). "
Interpretação: Utilizar campo PRPS para mapear finalidade de crédito independentemente de estar assegurado por alguma garantia: se PRPS in (12,13) então compra (1), se PRPS = 8 então investimento (2).
Se não for nenhum, então não aplicável.</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</si>
  <si>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RWA_MTHD:
Nota i: Após a aplicação da tabela de parametrização LT803_CODIGOS_LT, caso exista mais que um método de cálculo, foi escolhido IRB;
Nota ii: .Caso exista mais que um método de cálculo, foi escolhido IRB;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</si>
  <si>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27/10/2021: Eliminação da regra "'- Se a entidade não pertencer ao universo de Capital (BCE_LT_INSTR_CAP);" na Metodologia de NOT APPLICABLE (Definido em reunião com LCM)</t>
  </si>
  <si>
    <t>Dependente de dados na tabela temporária do CLLCTN_MD (Testes apenas para Março)
O campo passou de flag para code list</t>
  </si>
  <si>
    <t>Metodologia / Conceito: 
1) O conceito foi analisado junto da área e a mesma indicou que apesar de as regras de avaliação do SICR serem transversais, a análise é realizada contrato a contrato. Deste modo, todos os instrumentos devem ser marcados com "abordagem individual",i.e.,'2'.
2) De acordo com os controlos da Corporação, o conceito não é aplicável para contratos em stage 3.
Especificado/ Revisto por: Imparidade (David Texugo) + CDO (Gonçalo Marques)
Guia de conceitos da Corporação: Análise realizada.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</si>
  <si>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SPCLTV_LNDNG (Contratos de especulação imobiliária através do segmento COREP pré-mitigação correspondente a "Risco Elevado" - S_11.0):
Nota i: Sem tratamento adicional;
Nota ii: Caso exista mais que um método de cálculo, foi escolhido o SPCLTV_LNDNG onde o método é IRB. Se permanecerem registos com e sem Risco Elevado, escolher "S" - Com Risco Elevado. 
Especificado/ Revisto por: Capital + CDO (Susana Arrochinho + Luis Capitão-Mor)
Guia de conceitos da Corporação: De acordo com o pretendido no Guia, exceto no que diz respeito aos valores de default. Não foram aplicadas as regras identificadas no guia.</t>
  </si>
  <si>
    <t>juro +comissão? Juro antecipado ou postcipado?
Composição de valor in( 'juros e encargos a pagar ' e 'juros..receber' ) and xx='PCSB'  and detalhe conta = &gt;&gt; so a receber 
---------------------------------
pcsb:_51</t>
  </si>
  <si>
    <t xml:space="preserve">1. A informação de leverage finance só é reportada trimestralmente, pelo que a informação é igual durante o trimestre (exemplo: Janeiro 2021 e Fevereiro 2021 são iguais a Dezembro 2020)
2. A informação está a null na tabela original (LVF)
3. Atualmente a informação relativa a sindicatos encotra-se a missing. Optou-se por aguardar pelo desenvolvimento estrutural do Middle Office.
Guia de conceitos da Corporação: De acordo com o Guia da Corporação. </t>
  </si>
  <si>
    <t>Reunião Alexandre Duarte 05/07/2021: 
1. Informação reportada trimestralmente. 
2. Teresa Romão não tem como preencher este campo.
3. Alex ficou de confirmar com o Sandra e José Duarte o aprovisionamento deste campo,</t>
  </si>
  <si>
    <t>Metodologia / Conceito: 
1) Utilizar conceito de propósitos previsto em ALM.
2) Mapear o que está em mercado e considerar que está onerado se o montante contabilístico for negativo. No caso de um instrumento estar onerado em mais do que um propósito assumir aquele que tiver um maior valor absoluto.
3) Considerar os restantes como não onerados.
Especificado/ Revisto por: CDO e Risco de Mercado (Luís Capitão-Mor e Cláudia Correia)
Guia de conceitos da Corporação: Conceito não existente no Guia.</t>
  </si>
  <si>
    <t>Ver se podemos ir à AL014 ou à AL015</t>
  </si>
  <si>
    <t>1. A informação de leverage finance só é reportada trimestralmente, pelo que a informação é igual durante o trimestre (exemplo: Janeiro 2021 e Fevereiro 2021 são iguais a Dezembro 2020)
2. A informação está a null na tabela original (LVF)</t>
  </si>
  <si>
    <t>legislativa é EST</t>
  </si>
  <si>
    <t xml:space="preserve">Informação de EP's e Leasing ==&gt; Validar tabelas de pagamentos no DL (Valor de prestação e frequência da prestação) </t>
  </si>
  <si>
    <t>Aplicável só a contratos de factoring - atributo da aplicação de factoring. Segundo o Nuno Dinis a tabela de conversão do processo para fatura é a cd_captools.contra_sa
Reunião LCM 09-06-2021: Fact com recuros -- o devedor cede-me faturas mas se não pagar, o banco pode ir "atras" do aderente; Fact sem recurso -- igual ao anterior mas o banco não pode ir atras
Enviar mail ao José Duarte: "Este campo não tem que ver com factoring. Vimos com o Juridico. E a figura que aqui está não espelha com a lei portuguesa porque se não tem garantia não pode ir de forma direta ao devedor. tem sempre que ir a processos juridos-- portanto é tudo sem recurso." Copiar o LCM e Inês Caria Pinto Basto do juidico</t>
  </si>
  <si>
    <t>Guia de conceitos da Corporação: De acordo com o pretendido no Guia.</t>
  </si>
  <si>
    <t>Não está de acordo com o reportado na AnaCredit.
A metodologia de cálculo e fontes de informação são distintas. Na CRC o campo é calculado por tipologia de produto:
1) Se Leasing então sat1205_lg_contratos_fs.CTIPAMOR
2) Se Factoring então 004 -Pagamento único de capital
3) Se CPRODUTO = '096' e DFIMVALI &gt;= DTREF então DWT390_CARACT_EP.CTIPAMOR
4) Se CPRODUTO IN ('090','091','092','007') então 004 -Pagamento único de capital
5) Se CPRODUTO IN ('029','289','501','562','563','620','901','911','293') AND A.CAPLIC='TC' então 006 -Outro
6) Se CPRODUTO IN ('012','011', '022','097', '020', '030', '021', '024', '025','220', '224', '230', '035', '036', '037', '038','028','029','048') então 006 -Outro</t>
  </si>
  <si>
    <t>Não temos dados. Não existe &gt;&gt; é referente ao NM</t>
  </si>
  <si>
    <t>Metodologia / Conceito:
1) Utilizado o campo PRPS para mapear finalidade de crédito independentemente de estar assegurado por alguma garantia: se PRPS in (13) então compra ('1'), se PRPS = 8 então investimento ('2');
2) Caso o PRPS não corresponda aos códigos mencionados anteriormente e não seja nulo, então o conceito TYP_CRE_OPRTN não é aplicável.
Especificado/ Revisto por: Portfolio Manager + CRC (Marino Peres + José Duarte)
Guia de conceitos da Corporação: De acordo com o pretendido no Guia.</t>
  </si>
  <si>
    <t>Metodologia / Conceito:
1) Para debt securities foi adotada a metodologia de contabilidade, através do instrumento financeiro.
2) Para os restantes instrumentos foi adotada a metodologia de reporte da CRC, através dos códigos de produto e subproduto do contrato e recorrendo às tabelas TAT para obter os códigos de tipologia de instrumento da CRC. 
3) As duas metodologia descritas anteriormente foram combinadas na tabela de parametrização LT809_TYP_INSTRMNT de modo a reportar os códigos permitidos na code list.
4) A futuro, a metodologia d aprovisionamento deverá estar coerente com a tipologia de produto reportada na CL001.
Especificado/ Revisto por: Portfolio Manager + CRC + Contabilidade (Marino Peres + José Duarte + Rafael Pessoa)
Guia de conceitos da Corporação: Análise não realizada.</t>
  </si>
  <si>
    <t>Reunião LCM 09-06-2021: Consultar tabela ct610_titulos, campo tipo_titulo
Fazer correspondencia com Code List: 
3 - Obrigação subordinada, 
4 - Obrigação senior
5 - Obrigaçaõ hipotecaria 
1 - 
-99 - Equity: Prestação suplementar, ação ordinaria, preferncial, instrumento fundos xxx, titularizações(este perguntar), Upx - 
(Notas DR: - subordinated - obrigação subordinada
- unsecured - obrigação senior
- other :  obrigação hipotecaria 
 - tecnical null: equity + titularizações + fundos de investimento -  acao ordinaria, preferencial, instrumentos fundos proprios, prestação suplementar)</t>
  </si>
  <si>
    <t>Campo: tpTxJuro
Não está de acordo com o reportado na AnaCredit. A metodologia de cálculo e fontes de informação são distintas. Na CRC o campo é calculado por tipologia de produto:
1) Se CPRODUTO ('036','037','038','048') então '004' -Outro
2) Se o contrato tem indexante de mercado então 001 -Variável, senão 002 -Fixa.</t>
  </si>
  <si>
    <t>Metodologia / Conceito:
1) Apenas existe conhecimento que as hipotecas residenciais são consideradas como 1 - First rank fully registered mortgage, não havendo registo em sistema sobre as restantes possibilidades da code list. Deste modo, o campo deve ser reportado como "1" para os contratos com pelo menos uma garantia imóvel associada, e o valor de "Not Applicable" para os restantes.
Especificado/ Revisto por: CDO (Luis Capitão-Mor)
Guia de conceitos da Corporação: De acordo com o Guia da Corporação.</t>
  </si>
  <si>
    <t>Comparar as datas reportadas na CRC com as que estão atualmente no DL. A CRC vai disponibilizarnos uma lista para comparação | Rácio Março (bu_captools.bce_dt_crc_mar)</t>
  </si>
  <si>
    <t>Metodologia / Conceito: 
1) Conceito previsto no dicionário de títulos.
2) Para Papel Comercial considera-se por default "Particular"
Especificado/ Revisto por: CDO (Luís Capitão-Mor)
Guia de conceitos da Corporação: Conceito não existente no Guia.</t>
  </si>
  <si>
    <t>PC é privado ou N/A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</si>
  <si>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considera-se por default o valor "EUR".
Especificado/ Revisto por: CDO e Risco de Mercado (Luís Capitão-Mor e Cláudia Correia)
Guia de conceitos da Corporação: Conceito não existente no Guia.</t>
  </si>
  <si>
    <t>Metodologia / Conceito: 
1) A valorização é realizada por uma equipa especializada em Espanha, no entanto apenas os preços chegam aos sistemas em Portugal, não existe informação sobre o tipo de valorização. 
2) Será criada uma tabela de parametrização mantida pela equipa de Risco de Mercado, para popular esta informação no dicionário de títulos, por tipologia de títulos.
3) O conceito de valorização não se aplica a Papel Comercial, uma vez que o mesmo é reclassificado para crédito.  
Especificado/ Revisto por: CDO e Risco de Mercado (Luís Capitão-Mor e Cláudia Correia)
Guia de conceitos da Corporação: Conceito não existente no Guia.</t>
  </si>
  <si>
    <t>Observações</t>
  </si>
  <si>
    <t>Comparação com reporte da CRC</t>
  </si>
  <si>
    <t>Temática</t>
  </si>
  <si>
    <t>Área</t>
  </si>
  <si>
    <t>Responável área</t>
  </si>
  <si>
    <t>Notas Reuniões</t>
  </si>
  <si>
    <t>Reunião com LCM</t>
  </si>
  <si>
    <t>Alteração EF</t>
  </si>
  <si>
    <t>Metodologia / Conceito:
1) Garantias imóveis: Especificação realizada com base no pressuposto da Susana Fernandes de que todas as avaliações são realizadas em euro.
2) Garantias Pessoais: Especificação realizada através do acordado em reunião com LCM - concatenar conta-caução com zcliente e asumir a moeda da conta-caução.
3) Garantias Financeiras: Reportado a moeda do instrumento dado como garantia.
Especificado/ Revisto por: Serviços Técnicos + CDO (Susana Fernandes + Luís Capitão-Mor).
Guia de conceitos da Corporação: De acordo com o guia.</t>
  </si>
  <si>
    <t>Portfolio Garantias</t>
  </si>
  <si>
    <t>IMÓVEIS, FINANCEIRAS E PESSOAIS</t>
  </si>
  <si>
    <t>Susana Fernandes e Marino Peres</t>
  </si>
  <si>
    <t>Q&amp;A Corp 29/10/2021: Appraisal currency is generally associated with the currency of the loan
Susana F.: Informação disponível apenas em papel. No entanto, antes da entrada do Euro, as avaliações foram realizadas em escudos. Após a entrada, foram realizadas em Euro.
Reunião LCM 12/01/2022:
Dado que as garantias pessoais não são um "bem" dado como garantia, não tendo nenhuma moeda associada - utilizar a moeda da conta-caução associada. 
Actualizar chave das garantias pessoais para CONTA-CAUÇÃO+ZCLIENTE</t>
  </si>
  <si>
    <t>Metodologia / Conceito:
1) Conceito aplicável apenas para garantias imóveis;
2) Nome da empresa avaliadora da avaliação mais recente.
3) Mapeamento realizado através do Código de Avaliador (CODAVAL) e descodificado através da TAT 260 ;
4) CODAVAL cuja descrição seja 'N/D' serão reportados como MISS.
Especificado / Revisto por: Serviços Técnicos (Susana Fernandes)
Guia de Conceitos da Corporação: De acordo com o guia.</t>
  </si>
  <si>
    <t>Avaliação de Garantias</t>
  </si>
  <si>
    <t>IMÓVEIS</t>
  </si>
  <si>
    <t>Susana Fernandes</t>
  </si>
  <si>
    <t xml:space="preserve">Metodologia / Conceito:
1) Este campo apenas permite o mapeamento para a code list: Built e In construction. Faltam os mapeamentos para: Land bank without zoning permit e Land bank building permit;
2) O conceito definido através de uma combinação entre a finalidade das operações associadas à garantia e a percentagem de obra da garantia.
3) Definição de In Construction: Quando o bem tem uma percentagem de obra inferior a 100% e está associado a pelo menos uma operação com as seguintes finalidades (CFINALID):
- 002 - Aquisição e Obras;
- 003 - Obras; 
- 004 - Auto-construção
- 006 - Transf. Emprestimo e Obras
- 010 - Obras Beneficiação 
- 011 - Obras Conservação
- 090 - Fomento à Construção
- 102 - Obras e Instalações
4) Definição de Built:  Quando nenhuma das finalidades das operações associadas à garantia estão nas finalidades listadas no ponto 3) ou quando o bem tem uma percentagem de obra/ percentagem de construção igual a 100% e está associado a pelo menos uma operação com finalidade listada no ponto 3).
Especificado/ Revisto por:Serviços Técnicos + CDO (Susana Fernandes + Luís Capitão-Mor).
Guia de conceitos da Corporação: Este conceito analisado.
Não podemos testar visto que a definição de universo não se encontra concluido por parte da área de CDO.
</t>
  </si>
  <si>
    <t>Guia Corp:
Informação a reportar: Built; In construction; Land Bank without Zoning Permit; Land Bank Building Permit.
Reunião Susana F.:
É possível ter informação através:
-GP80, GP90, GP91 (Campo: Percentagem de obra);
-GP90 (Campo: Tipo de financiamento)
    - Ex: Fomento à construção; Aquisição + obras; Aquisição; etc.
Reunião RIcardo M 11/11/2021:
Parametrização de finalidades de empréstimo validadas com Ricardo M.</t>
  </si>
  <si>
    <t>Metodologia / Conceito:
1) Moeda utilizada para o reporte de rendimento dos imóveis CRE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</si>
  <si>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Susana F.: Informação não disponível. Nem designação para o perito avaliar. Informação variável ao longo do tempo.
Luís B.: Não existe informação.
10/11/2021 Reunião Raúl C.: 1) Ver se na OSI foram identificados os CRE de rendimento 2) Posteriormente, voltar a falar com Raúl para tentarmos arranjar informação sobre rendimentos/despesas. 
Provavelmente apenas haverá a informação inicial da avaliação do empréstimo.</t>
  </si>
  <si>
    <t>Metodologia / Conceito:
1) Despesas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</si>
  <si>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Metodologia / Conceito:
1) Receitas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</si>
  <si>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Não podemos testar visto que a definição de universo não se encontra concluido por parte da área de CDO.
Data de avaliaçao anterior à calculada mais recentemente.
Necessidade de histórico</t>
  </si>
  <si>
    <t>IMÓVEIS E FINANCEIRAS</t>
  </si>
  <si>
    <t>Susana Fernandes e Cristina Domingues</t>
  </si>
  <si>
    <t>Q&amp;A:
Please, report  the previous appraisal date, considering any type of valuation (not only full appraisal).  DT_APPRSL_PRVS should be earlier than DT_PRTCTN_VL.
Reunião c/ Carlos F.:
Tabela gt011_avalc_imov com histórico completo de avaliações.</t>
  </si>
  <si>
    <t>Metodologia / Conceito:
1) Data para a qual a garantia entrou no status definido em CNSTRCTN_STTS.
2) Deve ser guardada a informação dos status de construção e respetivas datas de inicio (tabela BCE_LT_SPRT_CNSTRCTN_STTS). O objetivo da criação desta tabela tem que ver com alterações aos parametros utilizados no calculo do status. Por exemplo, caso um determinado contrato tem status 2 em várias datas de referência seguidas mas com datas de avaliação diferentes na fonte (campo DAVALIA da tabela GT009_BENS_IMOV), deve ser mantida a 1ª data em que o mesmo entrou no status 2. (consultar sheet 10.BCE_LT_SPRT_CNSTRCTN_STTS do ficheiro BS_Tabelas_Temporárias_Loan_Tape.xlsx para mais detalhe)
Especificado / Revisto por:
Guia de Conceitos da Corporação: De acordo com o guia.</t>
  </si>
  <si>
    <t>Reunião Susana F.:
É possível obter alguma informação através da data de avaliação.</t>
  </si>
  <si>
    <t>Metodologia / Conceito:
1) Conceito aplicável apenas para garantias imóveis;
2) Considerar a data de emissão da licença de utilização como data de primeira utilização do imóvel;
3) Campo DELICUT não é de preenchimento obrigatório, pelo que é expectável que grande parte da informação seja reportada com MISS.
Especificado / Revisto por: Serviços Técnicos + Área de Contratações + CDO (Susana Fernandes + Alexandra Pinto + Luís Capitão-Mor).
Guia de conceitos da Corporação: De acordo com o guia.</t>
  </si>
  <si>
    <t>Q&amp;A:
E.g.: when the license for first occupation was granted; when the deeds were signed and keys handed over. This date can also be in the future (for objects in construction).
[Reunião Susana F. 12/10/2021]
Ver com área de contratação e LEA
Data da licença de utilização (licença de habitabilidade )
[Reunião LCM 31/01/2021]:
1) Data de entrega da licença de utilização não deve ser utilizada para reportar a data de primeira utilização uma vez que só estaria correto no caso da nova construção.
2) Utilizar informação da data de emissão da licença de utilização.</t>
  </si>
  <si>
    <t>Metodologia / Conceito:
1) Conceito aplicável apenas para garantias imóveis;
2) Data da última avaliação "completa", isto é, avaliação em que o perito tenha realizado uma visita física ao imóvel (on-site);
3) Definição de avaliação completa para as avaliações imóveis cujo tipo de avaliação seja uma Avaliação (CTIPREAVL = 'A' e CORAVGP = 'G39') ou CORAVGP='G26').
4) A data da última avaliação deve ser posterior à data original da garantia.
Especificado / Revisto por: Serviços Técnicos (Susana Fernandes + Henrique Amaral).
Guia de Conceitos da Corporação:  De acordo com o guia.</t>
  </si>
  <si>
    <t>Reunião c/ Susana F.: 
Através das GP90, GP91, GPT39 é possível obter esta informação (A= Avaliação ou reavaliação completa)</t>
  </si>
  <si>
    <t>Metodologia / Conceito:
Data de vencimento contratual da garantia.
1) Garantias Financeiras: Data mínima entre a data de vencimento da própria garantia (caso eligível), data de fim de cativo e a data de vencimento dos contratos associados;
2) Restantes garantias: Se a garantia tiver a assegurar multiplos instrumentos, a data de vencimento é a data minima de todos os contratos (data mais recente). 
Especificado / Revisto por: Área de CDO (Raúl Custódio)
Guia de Conceitos da Corporação: De acordo com o pretendido no Guia.</t>
  </si>
  <si>
    <t>Não está de acordo com o reportado na AnaCredit.
Metodologia de cálculo e fontes diferentes.
1) Garantias Financeiras: 
1.1. DO + DP: Pártenon (CONTLINE_GEN_CP + IY_SUBCTR_ONL_01);
1.2. Títulos (CST09_GARFIN);
1.3. Seguros (CAT43_PRODSEG);
1.4. Fundos (Por definir).
2) Garantias Pessoais: Não reportado pela CRC;
3) Garantias Imóveis: Não reportado pela CRC.</t>
  </si>
  <si>
    <t xml:space="preserve">Guia Corp:
Data de vencimento contratual da garantia.
Se a garantia tiver a assegurar multiplos instrumentos, a data de vencimento é a mais recente de todos os contratos. 
Questões:
- Devemos assumir o mínimo entre a data da garantia e dos instrumentos?
- Como devemos reportar a data de vencimento dos diferentes tipos de garantia?
   - Financeiras:
   - Pessoais:
   - Móveis:
   - Imóveis: 
[Reunião LCM 18/10]: 
A analisar se devemos assumir a data máxima do contracto a que a garantia está associada. A validar com Risco e LCM
Validar com Corporação - LT:
Existem 2 aplicações diferentes do conceito:
1 - Quando a garantia está associada a apenas uma responsabilidade a data de vencimento a considerar deve ser a min (data de vencimento garantia, data de vencimento da responsabilidade);
2 . Quando a garantia está associada a mais do que uma responsabilidade a data de vencimento a considerar deve ser considerada a data máxima de todos os contratos.
Validar com Carlos F. - Modelo Consolidado
1. Qual a diferença entre DCANCEL e DVENOPER na gt001?
2. Deverá estar informação específica da responsabilidade na tabela de traçabilidade?
02/11/2021 Reunião LCM:  Marcar reunião com Corporação
10/11/2021 Reunião Raúl C.:
1) Para garantias financeiras: consultar datas da própria garantia e se existir (e for eligivel), então calcular minimo entre a mesma e os contratos associados. 
2) Caso contrário, calcular minimo das datas de vencimento dos contratos associados a cada garantia. 
3) Identificar casos cuja data de vencimento da garantia é inferior ao contrato e validar com área de Riscos. </t>
  </si>
  <si>
    <t>Metodologia / Conceito:
1) Garantias Financeiras: 
   i ) DO/ DP: N/A
   ii) ELSE: À semelhança do que é reportado pela CRC, considera-se a data do início do cativo (GT003_TRZ_GT_FIN.DINICAT). Dado que um bem financeiro pode estar associado a diferentes contas-caução, deve ser considerada a data mínima de todos os registos.
2) Garantias Imóveis: Data em que a avaliação inicial da garantia foi realizada, isto é, data mínima do histótico de avaliações de um determinado bem (primeiro registo em sistema, independentemente das relações com o instrumento).
3) Metodologia da CRC analisada no DDR F1601029 – CRC 5G - Comunicação Proteções (enviado por Carmina Bengalinha Banha Romão Patrício a 06/01/2022).
Especificado / Revisto por:   Área pós-vendas  + Serviços Técnicos + Área CDO (Cristina Domingues + Corporação + Susana Fernandes + Raúl Custódio). 
Guia de Conceitos da Corporação: Não está de acordo com o guia. LCM decidiu reportar a data original/ valor original da garantia relativa ao inicio da relação com a responsabilidade.
Guia de Conceitos da Corporação: Não está de acordo com o guia. LCM decidiu reportar a data original/ valor original da garantia relativa ao inicio da relação com a responsabilidade. (04/04/2023)</t>
  </si>
  <si>
    <t>Não está de acordo com o reportado na AnaCredit.
1) Garantias Financeiras: De acordo com a metodologia utilizada pela CRC. No entanto, a fonte de dados é diferente, dado que na Loan Tape está a ser utilizado o Modelo Consolidado de Garantias e a CRC utiliza a tabela CST09.
2) Garantias Imóveis: Diferente metodologia e fonte do utilizado pela CRC. Na Loan Tape está a ser utilizado o Modelo Consolidado de Garantias e a CRC utiliza as tabelas GPT18, GPT21, GPT26, GPT39.</t>
  </si>
  <si>
    <t>Q&amp;A Corp 29/10/2021: Não se aplica a garantias pessoais.
Qual a metodologia para garantias não imóveis?
[Cristina Domingues]: A data e valor originais da proteção - considera-se data do início do cativo ou data de abertura do bem ?</t>
  </si>
  <si>
    <t>METODOLOGIA FINANCEIRAS A SER REVISTA (SEGUROS/ TÍTULOS)
Metodologia / Conceito:
1) Garantias Financeiras: metodologia de cálculo depende da tipologia da garantia financeira, à semelhança do reportado pela CRC:
    1.1. DO + DP: reportar a data de início do cativo (definir de data mín/max);
    1.2. Títulos: Existem 2 tipos de valoração de títulos (identificação através da TTT35): 
           i) Títulos Cotados: informação recebida diariamente na TTT05, reportar a data de ultima cotação;
           ii) Títulos Não Cotados: informação sobre valor nominal que pode variar consoante eventos da própria empresa (redução do nr de ações em mercado, por exemplo). Informação deverá ser retirada da tabela TTT36 - reportar a data minima do valor nominal actual.
    1.3. Fundos: Data da última cotação;
    1.4. Seguros: Reportar data de referência uma vez que a valorização é feita diariamente (reunião com Renée (21/06/2022))
2) Garantias Pessoais: Reportar data de referência;
3) Garantias Imóveis: considerar valor de DAVALIA mais recente.
Especificado/ Revisto por: Serviços técnicos + Equipa CDO + Tecnologia (Susana Fernandes + Raúl Custódio + Renée + Luiz Silva). 
Guia de Conceitos da Corporação: De acordo com o guia.</t>
  </si>
  <si>
    <t xml:space="preserve">23/11/2021 Reunião Raúl C.:  Garantias Pessoais e Financeiras qual deve ser a data mais recente de avaliação? (Propomos a data de referência)
DO e DP: Podemos utlizar a data mais recente, é questão de definir a regra
Fundos e Títulos: 
1) A analisar com CRC
2) Comparar o valor do cativo com o valor do título (FR004) - se valor cativo &lt;= ao valor do titulo
3) Comparar o montante e data com BIYR
</t>
  </si>
  <si>
    <t>A aguardar como identificar finalidades de Mútuos e Leasings.
Metodologia / Conceito:
1) Conceito aplicável apenas para garantias imóveis;
2) Estado de desenvolvimento depende de dois parâmetros:
     a. Finalidade do Crédito (CFINBEM)
     b. Percentagens de Obra (PERC_OBRA) e Construção (PREALCONS)
3) Dado que existem vários casos em que a informação de licença está no relatório das avaliadoras mas não em sistema, foi decidido classificar a operacionalidade do imóvel através dos dois conceitos supra mencionados.
4) Estado de desenvolvimento apenas considerado operacional quando pelo menos uma das percentagens de encontre concluída (=0% ou =100%)
Especificado / Revisto por: Serviços Técnicos + Área de Contratações + CDO (Susana Fernandes + Alexandra Pinto + Luís Capitão-Mor).
Guia de Conceitos da Corporação: De acordo com o guia. No entanto, não é possível determinar se um imóvel está parcialmente operacional (DVLPMNT_STTS = '3')</t>
  </si>
  <si>
    <t>Guia Corp:
Informação a reportar: 
Not in Construction; 
In construction and not operational; 
In construction and partially operational; 
Construction and fully operational.
Reunião c/ Carlos F.:
A validar como aprovisionar essa informação.
Sugestão:
1- Tudo o que é fomento à Construção, assumir que não tem licença de habitabilidade.
2- Para contratos com finalidade de habitação, assumir que está operacional (contratos apenas são aprovados, tendo uma licença de habitação)
10/11/2021 Reunião Raúl C. + Alexandra Pinto (área de contratação): A licença de habitação está na GP49 identificada com o código do documento = 017 (Licença de utilização).
Falar com Carlos Fonseca sobre a tabela correspondente a esta transação.
[21/01/2022 Reunião Susana F. + Cristina]:
GP01: Tipo de Financiamento.
GP80: %obra, %construção 
Not in Construction: 
1) tudo o que é habitação pura (sem obra - apenas aquisição) e está a %obra + %construção =  0% ou 100% + LU; 
2)Mutuos/ leasing, etc com %obra= 100%;  
In construction and not operational:
1) fomento a construção, autoconstrução, aquisição e obras + %obra ou %construção &lt;&gt; 100% ou 0%; 
In construction and partially operational:
Construction and fully operational. 
1) fomento a construção, autoconstrução, aquisição e obras + %obra ou %construção = 100% + LU
[31/01/2021 Reunião com LCM]: 
1) Dados de entrega de Licença de Utilização ao nível da conta GP (tabela GPT23). 
2) Validar com Alexandra Pinto se só existe 1 licença para imóvel. Se sim, podemos assumir:
     i) Se nº de licenças = nº imóveis associados a 1 conta caução, então todos têm uma licença de utilização;
    ii) Se nº de licenças &lt;&gt; nº de imóveis, não podemos concluir que todos têm uma licença de utilização.
3) Validar qual o peso das contas-caução com apenas uma garantia associada.</t>
  </si>
  <si>
    <t>Metodologia / Conceito:
1) Cálculo de haircut realizado atualmente pela área através do CGARANT. No entanto, como o CGARANT tem uma granualidade diferente da pretendida (nível de conta-caução ao invés do bem), mapeamento deve basear-se na tipologia de garantia e nos códigos do modelo que a definem presentes no Modelo Consolidado de Garantias.
2) Para análise colectiva assume-se:
    2.1. Seguros: Haircut = 0,4;
    2.2. Outras garantias: Haircut = 0;
3) Para análise individual assume-se o valor de MISS.
Especificado / Revisto por: Imparidade + CDO (Alexandre Gonçalves + Luís Capitão-Mor)</t>
  </si>
  <si>
    <t>Guia Corp:
Percentagem de redução aplicada ao open market value do activo.
Reunião c/ Susana F.: 
Informação sobre o tipo de avaliação (market value ou outro) existe apenas em papel. 
Informação sobre haircut está disponível no data lake? 
- BDR: tabela garantias reais válidas para mitigação (JM_GAR_REA_OK); tabela garantias utilizadas (JM_GARAN_UTIL)
[Reunião LCM 02/11/2021]: 
Garantias imóveis - validar com Susana F. se é 0% 
Garantias Financeiras
 - Depositos = 0%
 - Seguros - Falar com Pedro Almeida se estamos a aplicar na BDR.
[Reunião 03/11/2021]:
Existem haircuts nas garantias imóveis - Contactar área de António Longo
[Reunião Marino P. 09/11/2021]:
Avaliar com Imparidade 
[Reunião Alexandre G. 17/11/2021]:
- Ver na BDR os haircuts que estão a ser utilizados;
- Não existe informação no DL
- Análise individual - tabelas da calculadora;
- Análise colectiva - tabelas de parametrização;
- Levantamento de Haircuts que estão a ser utilizados (equipa Alexandre)
[Reunião Alexandre G. 24/11/2021]:
Garantias que consideram são CGARANT=72 também aplicam 40% - modelo colectivo
Análise individual (só na calculadora)
1) haircut por antiguidade sobre imobiliário: definido pelo BPort
2) imovel por localizacao e tipo de imovel e por cenário
3) Financeiro por cenário
Só na calculadora
[Reunião João Pereira 21/12/2021]:
João vai enviar mapa onde estão registados os haircuts da análise individual. 
Para análise colectiva assumir a regra CGARANT = 72
[Reunião João Pereira + David TExugo 17/01/2022]:
Calculo do Haircut final não está a "armazenado". Existe apenas informação de alguns dos parâmetros utilizados para o cálculo do valor final.
[Reunião LCM 24/01/2022]:
Assumir metodologia proposta:
-Análise Coletiva: 
     - CGARANT = '072' com Haircut de 0.4
     - CGARANT &lt;&gt; '072' com Haircut de 0
-Análise Individual: MISS
Elaborar tabela de parametrização e Check list de To-Do para o utilizador.</t>
  </si>
  <si>
    <t>Metodologia / Conceito:
1) Conceito aplicável apenas para garantias imóveis;
2) Finalidade do bem imóvel parametrizável através do campo CFINBEM através da TAT 438;
3) Finalidade de Hotéis e Lares estão englobados na categoria interna "Outros";
4) Categoria MIXED não está a ser considerada, uma vez que apenas é possível obter um CFINBEM por bem.
Especificado / Revisto por: Serviços Técnicos (Susana Fernandes).
Guia de Conceitos da Corporação: De acordo com o guia, há excepção do conceito de MIXED que não é aplicável.</t>
  </si>
  <si>
    <t>Reunião c/ Carlos F.:
A validar como aprovisionar essa informação.
Reunião Susana F. 03/11/2021 :
Validação de parametrização de finanlidade</t>
  </si>
  <si>
    <t>Metodologia/ Conceito: 
1) Conceito aplicável apenas para garantias imóveis; 
2) Identificador nacional único da propriedade. Conceito não existente em sistema;
3) Definição realizada através da combinação entre CDISCONF + Artigo matricial do imóvel;
4) Aritigo matricial do imóvel com alguns problemas de data quality. Atualmente o campo é de livre preenchimento. Sugere-se a criação de guidelines para o preenchimento do mesmo por forma a garantir a uniformização dos formatos.
Especificado/ Revisto por: Serviços Técnicos + CDO (Susana Fernandes + Luís Capitão-Mor).
Guia de conceitos da Corporação: De acordo com pretendido no Guia.</t>
  </si>
  <si>
    <t xml:space="preserve">Guia Corp: Aplicável apenas a tipos de garantias imóveis (Residential, Offices and Commercial).  "In Spain the national reference of the property could be the IDUFIR/CRU number"
 Equivalente ao Código de Artigo Matricial utilizado em Portugal?  
[Reunião Ricardo M. + Cristina D. 21/10/2021]: 
Informação não disponível em sistema. - Código de artigo matricial pode nao ser um identificador único nacional
[Reunião Raúl C. 23/11/2021 ]: Campo de CRP com cerca de 90% dos calores a branco/null.
Aprovisionar campo com informação existente.
[Reunião LCM 02/11/2021]: 
Confirmar com Ricardo M. para garantir código uníco. 
Sugestão: Código de conservatória + "_" + Artigo matricial
Se não houver Artigo Matricial, ver o que existe.
[Reunião Susana F. + Carlos F. 03/11/2021]
1) Pode haver mais do que 1 artigo matricial dentro de uma CRP - Conservatoria do Registo Predial --&gt; (separados por " " ou "-") 
2) Chave Única: Nº de conservatória + artigo matricial (GP90 e GP91) 
</t>
  </si>
  <si>
    <t>Metodologia / Conceito:
1) Valor da garantia no início do contrato;
1) Garantias Financeiras: 
    i) DO/ DP: N/A
2) Garantias Imóveis: Através do histórico das avaliações, é seleccionado o montante de avaliação (MAVALIA) cuja data é mais antiga (min(DAVALIA)).
Guia de Conceitos da Corporação: Não está de acordo com o guia. LCM decidiu reportar a data original/ valor original da garantia relativa ao inicio da relação com a responsabilidade. (04/04/2023)</t>
  </si>
  <si>
    <t xml:space="preserve">Guia Corp: In the case of a protection item securing the same instrument, the original protection value will remain unchanged throughout the entire life of the instrument. This includes cases where the same protection is pledged to secure another instrument which is originated some period after the first instrument was originated.
Q&amp;A Corp 29/10/2021: Não se aplica a garantias pessoais.
Q&amp;A Corp 03/10/2021:  
Consider all types of protection except  personal guarantee. The original protection value must be reported by taking the field G4134_IMGARANT at the date of valuation of the guarantee (G4134_FECHVALR) that is closest to the instrument inception date.
[Reunião Carlos F. 29/11/2021]:
1) Confirmar se a informação existe nas origens. Caso não exista, terá de ser incluída a informação histórica do valor inicial e terá de ser replicado o processo da BDR;
2) Enviar documento auxiliar com informação de cálculo dos campos do BIYR;
3) Confirmar a moeda que está nas cauções.
</t>
  </si>
  <si>
    <t>Metodologia / Conceito:
1) Indicador se imóvel se encontra em zona premium;
2) Informação não reflectida em terminal financeiro, uma vez que não existe conceito interno de zona premium, pelo que será reportado como MISS.
3) Caso não exista informação acerca do código de finalidade do bem (cfinbem) assumir que a finalidade é habitação (Raúl Custódia 31/01/2024)
4) Caso não exista informação reportar o campo a N, isto é, CASE WHEN ... ELSE N (LCM 02/02/2024)
Especificado / Revisto por: Serviços Técnicos +  Risco de Crédito + Portfolio Manager + Serviço de Admissão (Susana Fernandes + Luís Bastos + Marino Peres)</t>
  </si>
  <si>
    <t>Susana F.: Informação não disponível. Nem designação para o perito avaliar. Informação variável ao longo do tempo.
Luís B.: Não existe informação.
10/11/2021 Reunião Raúl C.: Reportar MISS</t>
  </si>
  <si>
    <t>Reunião com Catarina Caroço: execução de garantias aplicado de duas formas distintas: 
 - Garantias imóveis executadas são identificadas como "Dação" e "Rematação", excluindo as CESTADIMO = "EX" (excluídas);
 - Outras garantias: se pelo menos um dos instrumentos associados à garantia estiver com COLLECTION MODE = 'hard collection'
1) Informação deve ser reportada apenas para garantias financeiras e imóveis - Indicado pela Corporação por e-mail no dia 06/07/2023</t>
  </si>
  <si>
    <t>Recuperações</t>
  </si>
  <si>
    <t>[Reunião Raúl C.18/10]:
Validar com área de Desinvestimento - António Monteiro; José Carlos Ribeiro (josecarlos.ribeiro@santander.pt - responsável de área)
[Reunião Carmina Patrícia + José Duarte 05/01/2022]:
-CRC aprovisiona a informação através de um interface de contencioso - arrematações.
-Terminal tem apenas informação sobre o contrato e depois cruza para encontrar as garantias associadas.
-Só considera garantias hipotecárias de execução do banco. Existe projecto para incluir as restantes em falta (execução fiscal, por terceiros ou solvências) durante o primeiro trimeste.
-Como aprovisionar garantias não hipotecárias? Validar com Catarina Caroço</t>
  </si>
  <si>
    <t>Metodologia / Conceito:
1) Conceito aplicável apenas para garantias imóveis.
2) Valor de venda rápida reportado apenas pelas avaliadoras quando a avaliação tem como finalidade a Dação ou Rematação;
3) Adição do campo existente na GPT26 - MVNDRAP no Modelo Consolidado de Garantias para aprovisionar informação necessária (cerca de 99% dos registos com MVNDRAP = 0.00). 
Especificado/ Revisto por: Área de Operações (Ricardo Marques).
Guia de Conceitos da Corporação: Este conceito foi analisado.</t>
  </si>
  <si>
    <t>Q&amp;A Corp 29/10/2021: 
Sale value of collateral in adverse scenario (collateral only) - IFRS 9.
In general, Units shall report this data field when the protection is a property (Residential real estate collateral; Offices and commercial premises; Commercial real estate collateral).  Other physical collateral maybe also affected. In specific cases of missing information (traceability errors), the regulator allows to report the value “99999999999”.
Reunião c/ Susana F.:
Não aplicável. Apenas é calculado em casos de rematações ou dações.
Devemos averiguar esta informação a área de recuperações?
[Reunião Raúl C. 18/10/2021]:
Validar com área de Desinvestimento - António Monteiro; José Carlos Ribeiro (responsável de área)
[Reunião Carlos F. 08/11/2021]:
1) Carlos F. vai analisar que informação capo MVNDRAP na GPT26 vai buscar informação
2) Neyond vai analisar informação que está actualmente na GPT26</t>
  </si>
  <si>
    <t>Metodologia / Conceito:
1) Identificador único da garantia, aprovisionado através do Modelo Consolidado de Garantias.
2) Consultar documento de especificação de cálculo de Universo.
Especificado/ Revisto por: CDO (Luis Capitão-Mor)
Guia de conceitos da Corporação: De acordo com o pretendido no Guia.</t>
  </si>
  <si>
    <t>Não está de acordo com o reportado na AnaCredit.
Metodologia de cálculo e fontes diferentes.
Utilização da informação fonte das GPs e CSs.</t>
  </si>
  <si>
    <t>Guia Corp:
Identificador único de garantia. Se uma garantia está a ser utilizada para mais do que um instrumento, deve ser reportada apenas uma vez na tabela PROTECTION.
[Reunião LCM 18/10]: 
Validar com Carlos F. - Modelo Consolidado
1. Devem ser criadas as tabelas das garantias. Não deveriam estar a ser utilizadas tabelas de traçabilidade para recolher informação específica de garantias.
2. Susana F. confirma que a chave de bens imóveis varia consoante origem GP ou CS. No entanto, no caso das GPs, os campos ZCAUCAO e ZBEM ficarão a branco. Deverá ser assumido um valor default? 
3. Todos os depósitos financeiros recebidos como garantia são do banco?</t>
  </si>
  <si>
    <t>Não está de acordo com o reportado na AnaCredit.
Metodologia de cálculo e fontes diferentes.
Utilização do NIF como identificador do responsável pela garantia para garantias pessoais.</t>
  </si>
  <si>
    <t>FINANCEIRAS E PESSOAIS</t>
  </si>
  <si>
    <t>Cristina Domingues</t>
  </si>
  <si>
    <t>[Reunião Raúl 18/10]: 
Validar com Área de Risco - Normativa de Risco - José Leão (jose.leao@santander.pt) 
1) Garantias Pessoais - Avalista 
2) Garantias Financeiras - Títulares dos Depósitos, Fundos, etc. -- 1º Titular
4) Garantias Imóveis - não deve existir essa informação em sistema. -- Falar com Susana F. para avaliar se existe nas GP
[Reunião LCM 02/11/2021]: 
Garantias Imóveis - Falar com Susana F. e Ricardo M. para avaliar se existe esta info nas GP
[Reunião Ricardo M. 05/11/2021]:
Informação não está no sistema. 
Para os empréstimos cuja finalidade é Aquisição (cerca de 60%) poderiamos optar por assumir que é o mutuário. Mas existem muitos casos em que isso não reflecte a realidade.
[Reunião Marino P. 09/11/2021]:
1) Envio de um exemplo de GP cujo titular de imóvel é diferente do titular do empréstimo. Análise demonstrou que o ZCLIENTE da GPT26 (Avaliações) é o do titular do empréstimo.
2) Avaliar com Área de Capital e CRC</t>
  </si>
  <si>
    <t>Metodologia / Conceito:
1) Garantias criadas no âmbito da COVID19;
2) Infomração depende das características dos instrumentos associados.
3) Se todos os instrumentos associados assumirem um PBLC_GRNT_SCHM_C19_NM "NULLABLE" ou "NOT APLLICABLE" então o mesmo deverá ser reportado para as garantias;
4) Se pelo menos um instrumento assumir PBLC_GRNT_SCHM_C19_NM = '2' então 'Y'
5) Caso  contrário, deverá ser reportado 'N'.
Especificado / Revisto por: TBD.</t>
  </si>
  <si>
    <t>[Reunião Susana F. 12/10/2021]
1) Informação disponível apenas em papel nos relatórios de avaliação e apenas para hotéis e imóveis de rendimento, em principio, Confirmar com a área de riscos de credito - António Longo. 
[Reunião Carlos F.]:
2) Validar com HR
[Reunião Luis B. 29/10/2021]:
3) E-mail enviado com questão e definições para Luis validar como recolher informação. Marcar reinão para semana de 9-13</t>
  </si>
  <si>
    <t>Metodologia / Conceito:
1) Garantias Financeiras: Considerar valor do cativo;
2) Garantias Pessoais: Reportar soma do valor alocado por protecção e instrumento;
3) Garantias Imóveis: Considerar valor de MAVALIA mais recente.
Especificado/ Revisto por: Área pós-vendas + Corporação + Serviços Técnicos  (Cristina Domingues + Corporação + Susana Fernandes). 
Guia de Conceitos da Corporação: Este conceito foi analisado.</t>
  </si>
  <si>
    <t>Q&amp;A Corp 03/11/2021: PRTCTN_VL should be reported for all types of protection, the BDR definition is correct, it is not filtered only to real estate.
Guia Corp: In case of guarantees, the appraised market value is the guaranteed amount.
CRC (Gar pessoais): montante total da exposição da entidade no contrato instrumento e corresponde ao somatório para o mesmo NIF/NIFNIPC / CCLIENTE:
 - Montante total da entidade no instrumento (montTitEnt);
 - Montante potencial revogável da entidade no instrumento (montPotRevEnt);
 - Montante potencial irrevogável da entidade no instrumento (montPotIrrevEnt).
CS: MSALDOE - CST02 Cauções (montantes estão sempre na moeda da caução)</t>
  </si>
  <si>
    <t xml:space="preserve">Metodologia / Conceito:
1) Valor mais recente da garantia quando pelo menos um dos instrumentos associados foi  classificado como non-performing;
2) No caso de uma garantia estar associada a diversos instrumentos que foram classificados como non-performing, considera-se a infomração da classificação mais recente;
3) Se a garantia não está associada a nenhum contrato que tenha estado como non-performing, então o conceito não é aplicável;
4) Devem ser consideradas avaliações cuja data é superior ou igual à data original da garantia;
5) Garantias Financeiras: Considerar o valor do cativo (MVALCAT) correspondente à data de avaliação mais recente no período entre a data de avaliação original e a data de entrada em non-performing.
6) Garantias Pessoais: Conceito não aplicável;
7) Garantias Imóveis: Considerar valor de MAVALIA correspondente à data de avaliação mais recente no período entre a data de avaliação original e a data de entrada em non-performing;
Especificado/ Revisto por: Área pós-vendas + Corporação + Serviços Técnicos  (Cristina Domingues + Corporação + Susana Fernandes). 
Guia de Conceitos da Corporação: Este conceito foi analisado.
</t>
  </si>
  <si>
    <t>Q&amp;A Corp 29/10/2021: Não se aplica a garantias pessoais.
Como devemos aprovisionar valor de garantias não imóveis?</t>
  </si>
  <si>
    <t xml:space="preserve">Reunião Renée + Carlos F. (21/06/2022):
1) Seguros: Valorização dos seguros é feita diariamente. No entanto, o modelo de garantias guarda apenas histórico de posições mensais após 45 dias do processamento. 
TO DO: Validar com Corporação // LCM se podemos assumir a posição mensal anterior como data de PRVS.
Email Corporação:
1) DO/ Cash: deve ser reportado o valor de NOT APPLICABLE;
2) Funds and other financial assets: the value of the protection can be obtained at least every month  (i.e. end of the month previous to the reporting date month). </t>
  </si>
  <si>
    <t>Metodologia / Conceito:
1) Campo definido em conformidade com a parametrização realizada pela CRC (apesar da CRC fazer o mapeamento através do CGARANT) e em reunião com LCM. 
2) Especificação realizada através do acordado em reunião com LCM - adotar parametrização proposta pelo Guia da Corporação.
3) D.O.+D.P.: considerados outro tipo de avaliação (validado pela corporação a 07/02/2022).
Especificado/ Revisto por: CDO (Luís Capitão-Mor).
Guia de conceitos da Corporação: Este conceito foi analisado.</t>
  </si>
  <si>
    <t>Reunião c/ Susana F.:
Sempre Creditor Valuation.
Qual a metodologia para garantias não imóveis?</t>
  </si>
  <si>
    <t>Metodologia / Conceito:
1) Conceito aplicável apenas para garantias imóveis;
2) Morada da garantia imóvel: concatenação da informação sobre a morada (rua, avenida, ect) e o número/lote.
Especificado/ Revisto por: Serviços Técnicos (Susana Fernandes)
Guia de Conceitos da Corporação: De acordo com o pretendido no Guia.</t>
  </si>
  <si>
    <t>Guia Corp:
Morada do imóvel, inclusive número.
No modelo está apenas aprivisionada informação sobre Distrito, Concelho, Freguesia.
8/11/2021: Actualização da especificação com base nos novos campos adicionados ao modelo</t>
  </si>
  <si>
    <t>Metodologia / Conceito:
1) Conceito aplicável apenas para garantias imóveis;
2) Valor fixo 'PT' para imóveis com um Código de Distrito, Concelho e Freguesia (CDISCONF) preenchido.
Especificado/ Revisto por: Equipa CDO (Luis Capitão-Mor + Raúl Custódio)
Guia de conceitos da Corporação: De acordo com o pretendido no Guia.</t>
  </si>
  <si>
    <t>Não está de acordo com o reportado na AnaCredit.
Metodologia de cálculo diferente. Mapeamento NUTSIII realizado internamente através do campo CDISCONF.</t>
  </si>
  <si>
    <t>Guia Corp:
Região ou país onde o imóvel está localizado.</t>
  </si>
  <si>
    <t>Metodologia / Conceito:
1) Conceito aplicável apenas para garantias imóveis;
2) Região ou país onde o imóvel está localizado (definição interna do banco)
3) Mapeamento realizado através do Código de Distrito, Concelho e Freguesia (CDISCONF) e descodificado através da TAT J48;
4) CDISCONF cuja descrição seja '99' serão reportados como MISS.
Especificado / Revisto por: Serviços Técnicos (Susana Fernandes)
Guia de Conceitos da Corporação: De acordo com o guia.</t>
  </si>
  <si>
    <t>Metodologia / Conceito:
1) Distrito onde o imóvel está localizado.
2) Mapeamento através dos primeiros 2 dígitos do Código de Distrito presente no campo CDISCONF concatenado por '0000' e descodificado através da TAT J48;
(Ex. Aveiro = 010000; Lisboa = 110000)
3) CDISCONF cuja descrição seja '99' serão reportados como MISS.
Especificado / Revisto por: Serviços Técnicos (Susana Fernandes)
Guia de Conceitos da Corporação: De acordo com o guia.</t>
  </si>
  <si>
    <t>Metodologia / Conceito:
1) Conceito aplicável apenas para garantias imóveis;
2) Código Postal da garantia imóvel obtido através do modelo consolidado de garantias.
3) Para os casos em que código postal tem apenas 4 caracteres é adicionado '-000'.
Especificado/ Revisto por: Serviços Técnicos (Susana Fernandes) + Equipa CDO (Raúl Custódio e Luís Capitão-Mor)
Guia de Conceitos da Corporação: De acordo com o pretendido no Guia.</t>
  </si>
  <si>
    <t>Metodologia / Conceito:
1) Nº de contribuínte do titular da garantias (reportado no campo PRTCTN_PRVDR_ID)
2) Garantias Imóveis: Considerar NULLABLE dado que não existe informação sobre o proprietário do bem imóvel dado como garantia. 
3) Riscos deverá definir uma medida de mitigação para o ponto 3).
Especificado/ Revisto por: Serviços Técnicos + CDO (Susana Fernandes + Luís Capitão-Mor).
Guia de conceitos da Corporação: De acordo com o pretendido no Guia.</t>
  </si>
  <si>
    <t>Q&amp;A Corp: In this field, Units must report the Tax ID number of the protection provider ID field</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</si>
  <si>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4) Metodologia terá de sofrer alterações para ficar coerente com o projeto de redefinição da granularidade (novos BAREMOS a nível do bem).
Especificado/ Revisto por: CDO (Luís Capitão-Mor).
Guia de conceitos da Corporação: De acordo com o guia.</t>
  </si>
  <si>
    <t>Reunião LCM 12/01/2022:
- CGARANT com granularidade errada. Deveria estar ao nível da garantia e não da conta-caução. 
- Optar por utilizar as tipologias definidas no Modelo de Garantias. 
- TO DO:
              - Confirmar com Sustana Fernandes e Ricardo Marques que os campos CFINBEM e CTRATCTA são elegíveis para a classificação da tipologia das garantias;
              - Analisar se metodologia proposta vs. CGARANT apresentam resultados muito dispares</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</si>
  <si>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Será necessário rever a metodologia do campo para o novo código de garantia a nível do bem (Projeto de Redefinição de Granularidade).
Especificado/ Revisto por: CDO (Luís Capitão-Mor).
Guia de conceitos da Corporação: De acordo com o guia.</t>
  </si>
  <si>
    <t>Metodologia / Conceito:
1)  Especificação realizada através do acordado em reunião com LCM - adotar parametrização proposta pelo Guia da Corporação.
2) Garantias Financeiras:
Especificado/ Revisto por: CDO (Luís Capitão-Mor).
Guia de conceitos da Corporação: De acordo com o guia.</t>
  </si>
  <si>
    <t xml:space="preserve">Não está de acordo com o reportado na AnaCredit: </t>
  </si>
  <si>
    <t>Guia corp:
Code List - Nominal Amount, Fair Value, Long-term sustainable value.
Reunião c/ Susana F.
Informação disponível apenas em papel. No entanto, não é aplicável porque a informação disponível é de mercado, custo ou rendimento.
Ver mapeamento da Corporação e validar se podemos utilizar o respectivo.
[Reunião LCM 18/10]:
Podemos adoptar:
1) Life insurance policies pledged - Nominal Amount;
2) Residential/ Commercial Real Estate - Market Value
3) Currency and deposits - Nominal Amount</t>
  </si>
  <si>
    <r>
      <rPr>
        <b/>
        <sz val="8"/>
        <color theme="1"/>
        <rFont val="Arial"/>
        <family val="2"/>
      </rPr>
      <t>Orientações do BCE</t>
    </r>
    <r>
      <rPr>
        <sz val="8"/>
        <color theme="1"/>
        <rFont val="Arial"/>
        <family val="2"/>
      </rPr>
      <t>: Esta tabela contém as associações entre os Instrumentos e os seus intervenientes que atuam como devedores. Não devem ser incluidos garantes.</t>
    </r>
  </si>
  <si>
    <r>
      <rPr>
        <b/>
        <sz val="8"/>
        <color theme="1"/>
        <rFont val="Arial"/>
        <family val="2"/>
      </rPr>
      <t>Orientações do BCE</t>
    </r>
    <r>
      <rPr>
        <sz val="8"/>
        <color theme="1"/>
        <rFont val="Arial"/>
        <family val="2"/>
      </rPr>
      <t>: Caso um INSTRMNT_ID esteja associado a mais do que um ENTTY_ID, então, o montante máximo de dívida do contrato deve ser considerado.</t>
    </r>
  </si>
  <si>
    <t>Reunião com LCM 26/07/2021: 
1. Validar com Mónica se as fontes de informação contém campos de % ou montantes por devedor &gt;&gt; Não têm
2. Questionar José Duarte qual deve ser o montante devido por intervenientes  num contrato com mais do que 1. &gt;&gt;&gt; Todos os titularesficam com a mesma divida  (total do contrato). Apenas os avalistas sem PERSI ficam com o montante potencial.
3. Validar o que diz o BCE &gt;&gt; "No caso de   1 contrato com mais do que 1 devedor, deve ser reportado o máximo da divida".
Reunião com LCM 03/08/2021:
1. Acrescentar coluna de montante na tabela de intervenientes 
2. Falar com Pedro Almeida: no caso dos garantes (excluindo factorings) como se faz a divisão</t>
  </si>
  <si>
    <r>
      <rPr>
        <b/>
        <sz val="8"/>
        <color theme="1"/>
        <rFont val="Arial"/>
        <family val="2"/>
      </rPr>
      <t>Metodologia / Conceito:</t>
    </r>
    <r>
      <rPr>
        <sz val="8"/>
        <color theme="1"/>
        <rFont val="Arial"/>
        <family val="2"/>
      </rPr>
      <t xml:space="preserve">
1) Código da sociedade contraparte - Código espanha.
2) Consultar documento de especificação de cálculo de Universo para mais informações sobre o cálculo do campo.
</t>
    </r>
    <r>
      <rPr>
        <b/>
        <sz val="8"/>
        <color theme="1"/>
        <rFont val="Arial"/>
        <family val="2"/>
      </rPr>
      <t xml:space="preserve">
Especificado /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</si>
  <si>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 xml:space="preserve">Metodologia / Conceito:
</t>
    </r>
    <r>
      <rPr>
        <sz val="8"/>
        <color theme="1"/>
        <rFont val="Arial"/>
        <family val="2"/>
      </rPr>
      <t xml:space="preserve">1) A entidade principal do instrumento reflete o 1º titular da operação.
2) Tendo em consideração que a Loan Tape deve reconciliar com o mapa F18, esta informação deve estar coerente entre os dois reportes.
3) Caso o campo assuma o valor 'Y' então o entty_id é o 1º titular reportado no FINREP. Caso o campo assuma o valor 'N' significa que o entty_id não é o 1º titular reportado no 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</si>
  <si>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t>Data de referência do processamento.</t>
  </si>
  <si>
    <t>Consultar campo DT_RFRNC da tabela LT002_INSTRUMENT.</t>
  </si>
  <si>
    <t>A chave do contrato INSTRMNT_ID deve cumprir com os requisitos definidos no documento de especificação de cálculo de Universo.</t>
  </si>
  <si>
    <t>Consultar campo INSTRMNT_ID da tabela LT002_INSTRUMENT.</t>
  </si>
  <si>
    <r>
      <rPr>
        <b/>
        <sz val="8"/>
        <color theme="1"/>
        <rFont val="Arial"/>
        <family val="2"/>
      </rPr>
      <t xml:space="preserve">Metodologia / Conceito:
</t>
    </r>
    <r>
      <rPr>
        <sz val="8"/>
        <color theme="1"/>
        <rFont val="Arial"/>
        <family val="2"/>
      </rPr>
      <t xml:space="preserve">Identificador único da garantia, aprovisionado através do Modelo Consolidado de Garantias.
Consultar documento de especificação de cálculo de Universo.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</si>
  <si>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Não está de acordo com o reportado na AnaCredit</t>
    </r>
    <r>
      <rPr>
        <sz val="8"/>
        <color theme="1"/>
        <rFont val="Arial"/>
        <family val="2"/>
      </rPr>
      <t>.
A metodologia de cálculo e fontes de informação são distintas. Na CRC a chave da garantia está definida de acordo com o documento DDR F1601029_CRC5G_Bloco_5_PROTECAO da CRC.</t>
    </r>
  </si>
  <si>
    <r>
      <rPr>
        <b/>
        <sz val="8"/>
        <color theme="1"/>
        <rFont val="Arial"/>
        <family val="2"/>
      </rPr>
      <t>Metodologia / Conceito:</t>
    </r>
    <r>
      <rPr>
        <sz val="8"/>
        <color theme="1"/>
        <rFont val="Arial"/>
        <family val="2"/>
      </rPr>
      <t xml:space="preserve">
1) Este campo deve representar o somatório do montante de avaliação das garantias já rateado pelas responsabilidades. 
2) No modelo de garantias (tabela GT018_RATEIO_AVAL) já se encontra realizado esse rateio - campo MAVALIAA.
3) Uma vez que a chave de responsabilidade da tabela fonte é chave master, deve-se passar pelo tradutor de chaves KT_CHAVES_FINREP.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 da Corporação.</t>
    </r>
  </si>
  <si>
    <r>
      <rPr>
        <b/>
        <sz val="8"/>
        <color theme="1"/>
        <rFont val="Arial"/>
        <family val="2"/>
      </rPr>
      <t>Metodologia / Conceito:</t>
    </r>
    <r>
      <rPr>
        <sz val="8"/>
        <color theme="1"/>
        <rFont val="Arial"/>
        <family val="2"/>
      </rPr>
      <t xml:space="preserve">
1) Este campo deve representar o montante máximo de quaisquer direitos de crédito de terceiros existentes de maior prioridade sobre a proteção. 
2) No caso das garantias financeiras deve ser reportado o valor 0.00 dado que todas as proteções reportadas estão custodiadas no Banco, pelo que este tem sempre prioridade na execução do valor cativado. Apesar de serem aceites garantias financeiras não custodiadas internamente, estas são registadas no CGARANT "Penhor Promessa" que não está parametrizado no Modelo de Garantias e, por sua vez, não são consideradas no universo da Loan Tape.
3) No caso das garantias imóveis deve ser considerado o valor 0.00 uma vez que o Banco aceita apenas 1ª hipotecas sobre um determinado imóvel;
4) No caso das garantias pessoais, deverá ser reportado o valor de Not Applicable, uma vez que não é possível determinar o valor de um aval e o Banco não tem qualquer controlo sobre o património do avalista/fiador.
</t>
    </r>
    <r>
      <rPr>
        <b/>
        <sz val="8"/>
        <color theme="1"/>
        <rFont val="Arial"/>
        <family val="2"/>
      </rPr>
      <t xml:space="preserve">Especificado/ Revisto por: </t>
    </r>
    <r>
      <rPr>
        <sz val="8"/>
        <color theme="1"/>
        <rFont val="Arial"/>
        <family val="2"/>
      </rPr>
      <t xml:space="preserve">CDO (Luis Capitão-Mor).
</t>
    </r>
    <r>
      <rPr>
        <b/>
        <sz val="8"/>
        <color theme="1"/>
        <rFont val="Arial"/>
        <family val="2"/>
      </rPr>
      <t>Guia de conceitos da Corporação:</t>
    </r>
    <r>
      <rPr>
        <sz val="8"/>
        <color theme="1"/>
        <rFont val="Arial"/>
        <family val="2"/>
      </rPr>
      <t xml:space="preserve"> De acordo com o pretendido no guia da Corporação.</t>
    </r>
  </si>
  <si>
    <r>
      <rPr>
        <b/>
        <sz val="8"/>
        <color theme="1"/>
        <rFont val="Arial"/>
        <family val="2"/>
      </rPr>
      <t>Não está de acordo com o reportado na AnaCredit</t>
    </r>
    <r>
      <rPr>
        <sz val="8"/>
        <color theme="1"/>
        <rFont val="Arial"/>
        <family val="2"/>
      </rPr>
      <t>.
A metodologia de cálculo e fontes de informação são distintas. 
Na CRC é considerado o valor 0.00.</t>
    </r>
  </si>
  <si>
    <r>
      <rPr>
        <b/>
        <sz val="8"/>
        <color theme="1"/>
        <rFont val="Arial"/>
        <family val="2"/>
      </rPr>
      <t>Reunião com LCM (31/12/2021)</t>
    </r>
    <r>
      <rPr>
        <sz val="8"/>
        <color theme="1"/>
        <rFont val="Arial"/>
        <family val="2"/>
      </rPr>
      <t xml:space="preserve">: Reportar a MISS. Não é possivel destinguir o que é primeira hipoteca das restantes, sendo assim, não é possivel identificar qual o montante máximo prioritário ao Banco na reclamação da garantia. (Semelhante ao campo TYP_MRTGG)
</t>
    </r>
    <r>
      <rPr>
        <b/>
        <sz val="8"/>
        <color theme="1"/>
        <rFont val="Arial"/>
        <family val="2"/>
      </rPr>
      <t xml:space="preserve">Reunião com LCM (22/03/2023): </t>
    </r>
    <r>
      <rPr>
        <sz val="8"/>
        <color theme="1"/>
        <rFont val="Arial"/>
        <family val="2"/>
      </rPr>
      <t>Reportar 0.00 para garantias imóveis e financeiras e Not Applicable para garantias pessoais.</t>
    </r>
  </si>
  <si>
    <t>Informação Financeira</t>
  </si>
  <si>
    <t>DUN?  &gt;&gt; Não existe 
Reunião LCM 09-06-2021: 
1. Validar o PDF novamente
2. Falar com Luis Bastos (se no Magic está o tipo de contas)
3. Perguntar Henrique Miguel Castro Fernandes (CRM - pessoas juridicas empresas) se conhece da Dun qual o tipo de conta que a empresa utiliza
4. Falar com Américo Domingues: ele já fez questõs mesmo à DUN se o campo existe e pedir lhe o contacto e questionar em behalf do santander.</t>
  </si>
  <si>
    <t>[Reunião CRC 09-04-21]: O José Duarte indicou-nos que este campo não é âmbito da CRC pelo que devemos falar com IT Riscos (Maria José Tanissa)
[Reunião Recuperações 18-05-21]:
1. Confirmar com a Corporação o entendimento sobre este campo OK: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</si>
  <si>
    <t>Notas:
Metodologia definida e aprovada pela corporação: 
a) Apenas serão marcados com hard/soft collection, os clientes que têm garantias associadas e que estão em default
b) A marcação de hard collection é realizada se se verificar o ponto a) e se o cliente estiver em processo judicial: Clientes que se encontrem com processo =1 (ativo) e localização =2 (advogado) na transação gc34
c) A marcação de soft collection é realizada se se verificar o ponto a) e não se verificar o ponto b)
Como ver se um contrato tem garantia? Dependente do novo modelo de garantias? Ou podemos ir pela imparidade?
Sem ser pela transação há outra forma de definir o que está em processo judicial?
Resposta LCM:
1. o que significa, linhas repetidas
2. quando executam, executam tudo?
--- 
2000 clientes com anexo 0
contratos hipoteciarios que ainda não estao executados
juridicos --- que tipo de contratos que posso executar ()</t>
  </si>
  <si>
    <t xml:space="preserve">Alinhar com a CRC. Jose duarte/ Sandra Lopes. To-DO
[29/03]: Validar mapeamento do $E e $N 
[Reunião CRC 09/04]: DWT | TAT91 (código tabela = 031 - DW091) </t>
  </si>
  <si>
    <t>Não passível de ser aprovisionado</t>
  </si>
  <si>
    <t xml:space="preserve">[E-mail Corporação 26/05/2021]: ? Este KRI foi relatado no exercício de Subscrição de Crédito, você poderia entrar em contato com a equipe que enviou as informações para buscar consistência
A aguardar que a corporação nos envie o exercício de crédito que referiram </t>
  </si>
  <si>
    <t>Notas:
A Corporação indicou-nos que este KRI foi relatado no exercício de Subscrição de Crédito, e pediu para entrarmos em contacto com a equipa que enviou para garantir consistência do campo. Quem foi a equipa que fez este exercício ? 
Marino, Luis Bastos e Imparidade ---&gt; ninguem sabe do exercicio de Subscrição de Crédito
Formula = annual net operating income/annual total debt service
30/07/2021: 
1. Falar com Fernando Jara: Se tem e onde está
2. Ver na DUN - (LB acha que não tem)
3. Ver se José Duarte reporta
Serviço da divida: custo que temos em manter com a divida</t>
  </si>
  <si>
    <t>Reunião LCM 15-06-2021: 
1. Validar metodologia com Luis Bastos se a) as tabelas são do magic, b) se há campos a reportar do consolidado
2. Validar com Raul Custódio a possibilidade de obter info consolidada
3. Ultima opção, somar por zcligrupo</t>
  </si>
  <si>
    <t>Calcular via segmento de risco. Tbd. Aplicação CITIUS
Validar com LCM
Dw.DW01SA8</t>
  </si>
  <si>
    <t>Segundo o José Duarte, a data mínima a ser considerada deverá ser 02-01-1901</t>
  </si>
  <si>
    <t>1. Foi efetuado um pedido para incluir na ct021 (a aguardar resposta)
28-04-2021: Enviado um email para LCM e Susana A. com o objetivo de validar o aprovisionamento do campo caso tenha mais do que 1 rating por cliente</t>
  </si>
  <si>
    <t>Tabela IFRS9 DL -&gt; out_staging_x (DR)</t>
  </si>
  <si>
    <t>há 3.000 registos a null</t>
  </si>
  <si>
    <t>Utilizar com zcliente ou NIF? Validar com LCM</t>
  </si>
  <si>
    <t>Não agrupar</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</si>
  <si>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</si>
  <si>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1. Ver notas do campo EXTRNL_RTNG
2. Se houver uma correspondencia de baremo e se está no modelo fisico o nome -- OK
3. Criar tabela de dimensões com essa codificação ---&gt; tabela de parametrização NOME_AGENCIA especificada</t>
  </si>
  <si>
    <t>Ver notas do campo EXTRNL_RTNG</t>
  </si>
  <si>
    <t>Reunião Recuperações 18/05/2021: Validar com Marino se 
1. Devemos incluir o segmento de risco X7 (PER). Se sim, também os X6 (PEAP) devem ser incluidos
2. a flag deve ser atribuida a todos os clientes do grupo economico caso algum dos clientes esteja em insolvência (pela ct070)
Reunião LCM 09-06-2021: Para os clientes que não estão incluidos num grupo económico, marcar com Y se tiverem segmento de risco X8</t>
  </si>
  <si>
    <t>[Reunião Cláudia Correia 19/05]: Este campo atualmente não existe nas bases do banco nem é calculado. Não está em pipeline a sua implementação.</t>
  </si>
  <si>
    <t>[Reunião LCM 07-06-2021]: A metodologia a aplicar deverá ser a seguinte:
1º Passo: Cruzamento da tabela de intervenientes com a tabela AL012, por zcliente onde o cod_tip_contrato = ‘ISDA’;
2º Passo: Cruzamento do universo obtido no 1º Passo com o Moyr1060, por zcliente para obtenção dos campos de produto e subproduto;
3º Passo: Cruzamento do universo obtido no 2º Passo com a tabela de parametrização (AL815_PARAM_GERAL) com a parametrização indicada pelo Luís, i.e, âmbito = LT, produto = ‘101’ e subproduto = ‘CGC’ (Identificação da carteira Sigom-Derivados). 
4º Passo: Atribuição da flag ISDA = ‘Y’ caso o zcliente cumpra os cruzamentos acima, caso contrário flag ISDA = ‘N’.</t>
  </si>
  <si>
    <t>Reunião Recuperações 18/05/2021: 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
Afinal, não é por segmento mas sim um pedido ou reclamação de crédito. Catarina vai validar com área
Reunião Recuperações 01/06/2021: Catarina Caroço indicou que o banco pode iniciar um processo de insolvência mas não existe distinção em base de dados entre o que foi ação do banco ou do cliente. 
Validar metodologia com LCM: Devemos reportar o default value, quando não consiguimos fazer a distinção e está em insolvência e N quando não está em insolvência ou apenas N em todos os casos?
Reunião LCM 09-06-2021: Devemos reportar o default value, quando não consiguimos fazer a distinção e está em insolvência e N quando não está em insolvência. Validar com Espanha o nosso entendimento.</t>
  </si>
  <si>
    <t xml:space="preserve">Enviado E-mail Bruno Pinto 08/06/2021
03/08/2021 Reunião com LCM:
Falar com:
1. Conceito: Helder Gomes (NDD)
2. se no sistema dá para identificar: Gonçalo Marques, (Carmen Ramalho e Filipe Pinto - não estando ainda reestruturado, há petições), (Luis Bastos)
Perguntar a Espanha - nova definição de default? Petição vs reestruturação em curso
</t>
  </si>
  <si>
    <t>03-06-2021: Corporação indicou que devemos reportar o valor por defeito se este conceito não faz fit com os modelos de Portugal. Um exemplo que fundo de emergência seria "extreme poverty by debtor with a covid situation".
Validar com LCM: Como devemos preencher este campo? Este conceito é identificavel nas bases de dados do banco?
Reunião LCM 09-06-2021: 
Falar com Luis Bastos (Não tem conhecimento)
Marino, (Não tem conhecimento)
Alexandre Gonçalves (mail enviado)
Rafael Pessoa (Não tem conhecimento)
Pedro Cadete (Não tem conhecimento)</t>
  </si>
  <si>
    <t>Utilizar tabela CT069 e CT070</t>
  </si>
  <si>
    <t xml:space="preserve">Rendimentos </t>
  </si>
  <si>
    <t>MOTORES DE DECISÃO</t>
  </si>
  <si>
    <t>Fernando Farinha</t>
  </si>
  <si>
    <t>Reunião CRC 09/04/2021: Não é comunicado à CRC (IR Riscos - Maria José Tanissa) (DE)
Reunião Recuperações 01/06/2021: 
Code List = 2: segmento de risco like x6, x7, x9 e contratos executados (codigo 4)
Code List = 3: segmento de risco like x8
Code List = 4: tabelas de risco: PERSI (RS_RSV112SA1_CLI_PARI_PER, RS_RSV118SA1_CONTA_PARI_PER
Reunião LCM 15-06-2021: 
1. Validar com José Duarte o que está a ser reportado -- Disse que a CRC não reporta. Apenas os tribunais. Pediu para validar com Maria Tanissa.
2. Se for coerente então aplicar a metodologia 
3. Se não reportarem, propor metodologia definida com recuperações.
4. Validar conceito de collection mode vs code list nº2
Teams José Duarte 17-06-2021: O BS não comunica esta info. São os tribunais que comunicam ao BdP. Concilia com a AnaCredit porque é o BdP que comunica ao BCE.</t>
  </si>
  <si>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</si>
  <si>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1. Ver notas do campo INTRNL_RTNG</t>
  </si>
  <si>
    <t>Segmentos Finrep e SME</t>
  </si>
  <si>
    <t>Reunião LCM : Para os casos onde o CLEI = '#' vamos validar se para o mesmo  ccli_grupo existem zclientes com CLEI &lt;&gt; '#' e se existirem, fazere o máximo desses CLEI.</t>
  </si>
  <si>
    <t>[E-mail Bruno Pinto 07/06/2021]: Tabela DE (DWT778_SALARIO), campo VSALARIO</t>
  </si>
  <si>
    <t>Esta informação encontra-se no Money e a Ana Novais tem um pedido da corporação para o implementar na BDR - Foi enviado um e-mail para validar quando este desenvolvimento irá ficr finalizado. (Reunir com Ana Novais e Vera Guerreiro)</t>
  </si>
  <si>
    <t>CRM</t>
  </si>
  <si>
    <t>Bruno Pinto</t>
  </si>
  <si>
    <t>Reunião Alexandre Duarte 05/07/2021: informação reportada trimestralmente. O Alexandre vai questionar ao LCM como calcular, caso um cliente tenha mais do que 1 contrato.</t>
  </si>
  <si>
    <t>DDR: a entity só pode correr depois da instrument</t>
  </si>
  <si>
    <t>Reunião LCM 06-07-2021: Uma vez que os contratos do universo não são com entidades SPV, o valor do campo deve ser fixo: "Other type of entity".
1. Confrimar com Espanha. &gt;&gt; mail enviado por NGA dia 08/07/2021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</si>
  <si>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</si>
  <si>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</si>
  <si>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</si>
  <si>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Observações Metodologia / Conceito</t>
  </si>
  <si>
    <t>CRC/ Anacredit</t>
  </si>
  <si>
    <t>Guia Corporativo</t>
  </si>
  <si>
    <t>Melhoria</t>
  </si>
  <si>
    <t>Revisto</t>
  </si>
  <si>
    <t>Foram identificados contratos com o campo Stage a NULL durante alguns periodos. Após avaliação conjunta com Alexandre Gonçalves, foi indicado que esses contratos haviam sido abatidos e posteriormente reintegrados na carteira do banco. Esses casos geravam problemas no processo de marcação de Stage, pois o sistema interpretava os registros a NULL como uma alteração de Stage.
Para resolver essa situação, ficou definido na reunião de 17/06/2025 que, nas tabelas de IFRS9, sempre que existirem registos a NULL, estes devem ser considerados como Stage 3, garantindo coerência com o reportado em contabilidade. (Alteração feita por Gonçalo Filipe)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</si>
  <si>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</si>
  <si>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</si>
  <si>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1. Status do contrato ou cliente, caso aplicável.
2. Informação disponivel no Finrep??
Metodologia / Conceito:
1) Stage atual (referente à data do campo DT_PRFRMNG_STTS)
Especificado/ Revisto por: Luis Capitão Mor
Guia de conceitos da Corporação: De acordo com o pretendido no Guia.</t>
  </si>
  <si>
    <t>Metodologia / Conceito:
1) Stage atual (referente à data do campo DT_IMPRMNT_STTS)
Especificado/ Revisto por: Luis Capitão Mor
Guia de conceitos da Corporação: De acordo com o pretendido no Guia.</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</si>
  <si>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24/06/2025: Adição de tratamento nas tabelas de IFRS9 onde caso o STAGE esteja marcado como NULL então deve ser reportado como STAGE 3</t>
    </r>
  </si>
  <si>
    <t>VALOR_BRUTO_ON
JUROS_CORRIDOS</t>
  </si>
  <si>
    <t>VALOR_BRUTO_ON_PRVS
JUROS_CORRIDOS_PRVS</t>
  </si>
  <si>
    <t>NVL ( SUM(-1*VALOR_BRUTO_ON) ; 0) - NVL ( SUM(-1*JUROS_CORRIDOS);0)</t>
  </si>
  <si>
    <t>29/11/21: 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16/09/22: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 (LF)
24/06/2025: Adição de tratamento nas tabelas de IFRS9 onde caso o STAGE esteja marcado como NULL então deve ser reportado como STAGE 3</t>
  </si>
  <si>
    <t>NVL ( SUM(-1*VALOR_BRUTO_ON_PRVS) ; 0) - NVL ( SUM(-1*JUROS_CORRIDOS_PRVS);0)</t>
  </si>
  <si>
    <t>NVL ( SUM(PROVISAO_ON) ; 0 )</t>
  </si>
  <si>
    <t>NVL ( SUM(PROVISAO_OFF) ; 0 )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</si>
  <si>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
26/06/2025: Atualizada Metodologia de Cálculo.</t>
    </r>
  </si>
  <si>
    <t>Em reunião com Luis Capitão Mor e Luísa
Reparamos que atual um determinado contrato não existir no ano passado então o valor PRVS deve ser marcado como N/A. 
No entanto, fomos rever o Granular Tool onde encontramos a seguinte condição:
"If the operation was granted between the last reporting and the current one, in this case, it should be reported the amount at the inception date of the transaction."
No entanto, nos controlos corporativos temos um controlo que diz caso o contrato não exista no ano anterior o valor a marcar é o de N/A. 
O Luis sugeriu manter a marcação como N/A, ignorando a condição do GT para que deste modo haja coerência com o controlo e evitemos de criar campos de saldos à data de INCPTN de cada um dos contratos.</t>
  </si>
  <si>
    <t>NVL ( SUM(PROVISAO_ON_PRVS) ; 0 )</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</si>
  <si>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</si>
  <si>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1) Cruzar LT002_INSTRUMENT com LT001_UNIV_OPER para obter o campo PROVISAO_ON_PRVS:
</t>
    </r>
    <r>
      <rPr>
        <sz val="8"/>
        <color theme="1"/>
        <rFont val="Arial"/>
        <family val="2"/>
      </rPr>
      <t>LT002_INSTRUMENT 
LEFT JOIN 
(SELECT * FROM LT001_UNIV_OPER 
GROUP BY CEMPRESA, CBALCAO, CNUMECTA, ZDEPOSIT)
ON INSTRMNT_ID = CONCAT(CEMPRESA, CBALCAO, CNUMECTA, ZDEPOSIT)</t>
    </r>
  </si>
  <si>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</si>
  <si>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VALOR_BRUTO_ON_PRVS e JUROS_CORRIDOS_PRVS:
LT002_INSTRUMENT 
LEFT JOIN 
(SELECT * FROM LT001_UNIV_OPER 
GROUP BY CEMPRESA, CBALCAO, CNUMECTA, ZDEPOSIT)
ON INSTRMNT_ID = CONCAT(CEMPRESA, CBALCAO, CNUMECTA, ZDEPOSIT)</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</si>
  <si>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</si>
  <si>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VALOR_BRUTO_OFF_PRVS e JUROS_CORRIDOS na LT001 e alteração da metodologia de cálculo para prever estes mesmos campos como fonte. O campo é calculado diretamente a partir dos campos do Universo.</t>
    </r>
  </si>
  <si>
    <t>Metodologia / Conceito:
1) Somatório de provisões dentro de balanço que constam no mapa FINREP18/ NOPER 1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</si>
  <si>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Somatório de provisões dentro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</si>
  <si>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Saldo da exposição bruta e deduzido de juros/rendimentos a receber, um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</si>
  <si>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Saldo da exposição bruta e deduzido de juros/rendimentos a receber.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</si>
  <si>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Somatório de provisões fora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</si>
  <si>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</si>
  <si>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t>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t>
  </si>
  <si>
    <t>1. A informação de leverage finance só é reportada trimestralmente, pelo que a informação é igual durante o trimestre (exemplo: Janeiro 2021 e Fevereiro 2021 são iguais a Dezembro 2020)
2. A informação está a null</t>
  </si>
  <si>
    <t>1. Campo especificado de acordo com o email do Luís Bastos recebido a 01/09/22</t>
  </si>
  <si>
    <t>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</si>
  <si>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</si>
  <si>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t>
  </si>
  <si>
    <t>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</si>
  <si>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t>
  </si>
  <si>
    <t>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</si>
  <si>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</si>
  <si>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As datas de constituição das empressas estão corretas. Existem contas com valores irrisórios (VN= 0,01€), no caso de riscos para permitir calcular o rating do cliente, necessário para inserir o rating no TF. LB - incluir apenas contas a partir do ano da constituiçõa, inclusive.</t>
  </si>
  <si>
    <t>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</si>
  <si>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t>
  </si>
  <si>
    <t>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</si>
  <si>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O campo é referente à data de reporte da informação ao Regulador.
Especificado/ Revisto por: 
Guia de conceitos da Corporação: De acordo com o Guia da Corporação.</t>
  </si>
  <si>
    <t>Guia de conceitos da Corporação: Este conceito não foi analisado.</t>
  </si>
  <si>
    <t>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t>
  </si>
  <si>
    <t>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t>
  </si>
  <si>
    <t>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t>
  </si>
  <si>
    <t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t>
  </si>
  <si>
    <t>Metodologia / Conceito:
1) O campo é referente ao código identificador do cliente. 
2) Esta informação deve ser mapeada através do campo ZCLIENTE da tabela CT003_UNIV_CLI.
Especificado/ Revisto por: 
Guia de conceitos da Corporação: De acordo com o Guia da Corporação.</t>
  </si>
  <si>
    <t>Metodologia / Conceito:
1) O campo é referente ao nome legal do cliente. 
2) Esta informação deve ser mapeada através do campo GCLIENTE da tabela CT003_UNIV_CLI.
Especificado/ Revisto por: 
Guia de conceitos da Corporação: De acordo com o Guia da Corporação.</t>
  </si>
  <si>
    <t>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</si>
  <si>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</si>
  <si>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t>
  </si>
  <si>
    <t>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t>
  </si>
  <si>
    <t>Metodologia / Conceito: 
1) A informação não existe em sistema. Considera-se 'N' como valor default.
Especificado/ Revisto por: Risco de Mercado (Cláudia Correia)
Guia de conceitos da Corporação: Análise não realizada.</t>
  </si>
  <si>
    <t>Para efeitos de simulação em vez do cruzamento do MOYR1060 com a tabela AL815_PARAM_GERAL filtrou-se o MOYR1060 diretamente por: CPRDODUTO = '101' AND CSUBPRODUTO = 'CGC'.
Guia de conceitos da Corporação: Análise não realizada.</t>
  </si>
  <si>
    <t xml:space="preserve">Metodologia / Conceito:
1) O campo indica 
2) Esta informação deve ser mapeada através do campo MSALDO_FINAL da tabela FR001_UNIV_SALDO, dependendo do perímetro/conta em análise ser IFRS ou CARGABAL.
Especificado/ Revisto por: 
Guia de conceitos da Corporação: </t>
  </si>
  <si>
    <t>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t>
  </si>
  <si>
    <t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t>
  </si>
  <si>
    <t>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t>
  </si>
  <si>
    <t>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t>
  </si>
  <si>
    <t>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t>
  </si>
  <si>
    <t>A tabela ct070 deve ser filtrada por controlo, uma vez que a informação a reportar é a informação consolidada do grupo. Sendo uma relação de controlo e não de dependência de risco</t>
  </si>
  <si>
    <t>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t>
  </si>
  <si>
    <t>Counterpart has no other source of income certification than its own personal declaration, e.g. absence of payroll or tax declaration forms
Guia de conceitos da Corporação: Análise não realizada.</t>
  </si>
  <si>
    <t>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</si>
  <si>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</si>
  <si>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t>
  </si>
  <si>
    <t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t>
  </si>
  <si>
    <t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</si>
  <si>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t>
  </si>
  <si>
    <t>Não podemos testar para junho visto que a definição de universo/saldos não se encontram concluidos por parte da área de CDO.
Guia de conceitos da Corporação: De acordo com o pretendido no Guia.</t>
  </si>
  <si>
    <t>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t>
  </si>
  <si>
    <t>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t>
  </si>
  <si>
    <t>De acordo com o Guia</t>
  </si>
  <si>
    <t>1. A informação de leverage finance só é reportada trimestralmente, pelo que a informação é igual durante o trimestre (exemplo: Janeiro 2021 e Fevereiro 2021 são iguais a Dezembro 2020)</t>
  </si>
  <si>
    <t>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</si>
  <si>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t>
  </si>
  <si>
    <t>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t>
  </si>
  <si>
    <t>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</si>
  <si>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t>
  </si>
  <si>
    <t>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</si>
  <si>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t>
  </si>
  <si>
    <t xml:space="preserve">Metodologia / Conceito:
1) O campo indica o número de identificação fiscal do cliente.
2) Esta informação deve ser mapeada através do campo CNUM_DOC_IDENTIF2 da tabela CT003_UNIV_CLI.
Especificado/ Revisto por: 
Guia de conceitos da Corporação: </t>
  </si>
  <si>
    <t>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t>
  </si>
  <si>
    <t>De acordo com o Marino Peres, caso uma ou mais das componentes da soma seja NULL, deve-se considerar a soma das restantes. Caso sejam todas NULL, então o campo deverá ser MISS.</t>
  </si>
  <si>
    <t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t>
  </si>
  <si>
    <t>1. A informação de leverage finance só é reportada trimestralmente, pelo que a informação é igual durante o trimestre (exemplo: Janeiro 2021 e Fevereiro 2021 são iguais a Dezembro 2020)
2. A informação anterior, será a do trimestre anterior (3 meses antes)</t>
  </si>
  <si>
    <t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t>
  </si>
  <si>
    <t>Metodologia / Conceito:
1) Data de entrada do STAGE atual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</si>
  <si>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STAGE anterior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</si>
  <si>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atual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</si>
  <si>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anterior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</si>
  <si>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anteior (referente à data do campo DT_IMPRMNT_STTS_PRVS)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</si>
  <si>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anterior (referente à data do campo DT_PRFRMNG_STTS_PRVS)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</si>
  <si>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LT001_UNIV_OPER
KT_CHAVES_LT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</si>
  <si>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</si>
  <si>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
07/04/2025: Campo passa a ser aprovisionado através da LT001.
04/08/2025: Alterada metodologia de calculo para NVL (SUM(-1*JUROS_CORRIDOS) ,0 ) para manter coerência com restantes campos de saldos</t>
    </r>
  </si>
  <si>
    <t>NVL ( SUM(-1*JUROS_CORRIDOS) ,0 )</t>
  </si>
  <si>
    <t>- Se o DT_PRFRMNG_STTS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</si>
  <si>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</si>
  <si>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</si>
  <si>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</si>
  <si>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t>CONSULTAR DOCUMENTO DE ESPECIFICAÇÃO DE INTERNAL RATINGS - CAPÍTULO LT002_INSTRUMENT: CAMPOS INTRNL_RTNG, DT_INTRNL_RTNG, RTNG_MTHD</t>
  </si>
  <si>
    <t>SE O CONTRATO ESTIVER EM DEFAULT (DFLT_STTS_INSTRMNT IN (18,19,20))</t>
  </si>
  <si>
    <t>1. CRUZAR LT002_INSTRUMENT COM TABELA TEMPORÁRIA BCE_LT_INTRNL_RTNGS, PARA O PERÍMETRO EM ANÁLISE:
LT002_INSTRUMENT
LEFT JOIN
(SELECT * FROM BCE_LT_INTRNL_RTNGS)
ON INSTRMNT_ID = INSTRMNT_ID
CONSULTAR DOCUMENTO 
ESPECIFICAÇÃO - BCE LOAN TAPE - INTERNAL RATINGS V1.6</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</si>
  <si>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r>
  </si>
  <si>
    <t>PROVISAO_ON
CARTEIRA_CONTABILISTICA</t>
  </si>
  <si>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DATA_DATE_PART &lt;= ${REF_DATE} ) BASE 
WHERE ORDEM = 1
ON ZCLIENTE  = LPAD(IRS.NIDINTERVENIENTE,10,0)</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</si>
  <si>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</si>
  <si>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</si>
  <si>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</si>
  <si>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02/02/2024:</t>
    </r>
    <r>
      <rPr>
        <sz val="8"/>
        <color theme="1"/>
        <rFont val="Arial"/>
        <family val="2"/>
      </rPr>
      <t xml:space="preserve"> Novo campo adicionado pela Corporação. Atualização da especificação da metodologia de cálculo.</t>
    </r>
    <r>
      <rPr>
        <b/>
        <sz val="8"/>
        <color theme="1"/>
        <rFont val="Arial"/>
        <family val="2"/>
      </rPr>
      <t xml:space="preserv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</si>
  <si>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</si>
  <si>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</si>
  <si>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</si>
  <si>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</si>
  <si>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</si>
  <si>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PROVISAO_ON_PRVS</t>
  </si>
  <si>
    <t>NVL(DFLT_STTS_INSTRMNT,99999999999)</t>
  </si>
  <si>
    <t>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</si>
  <si>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
</t>
    </r>
    <r>
      <rPr>
        <b/>
        <sz val="8"/>
        <color theme="1"/>
        <rFont val="Arial"/>
        <family val="2"/>
      </rPr>
      <t>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</si>
  <si>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Eliminação da regra "'-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</si>
  <si>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LT604_HOLIS_MAN</t>
  </si>
  <si>
    <t>VALOR</t>
  </si>
  <si>
    <t>LT604_HOLIS_MAN.CAMPO = INTRNL_RTNG_INCPTN</t>
  </si>
  <si>
    <t/>
  </si>
  <si>
    <t>1. CRUZAR LT002_INSTRUMENT COM  LT604_HOLIS_MAN
LT002_INSTRUMENT 
LEFT JOIN
(SELECT * FROM CD_LOAN_TAPES_BCE. LT604_HOLIS_MAN)
ON INSTRMNT_ID = INSTRMNT_ID</t>
  </si>
  <si>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t>
  </si>
  <si>
    <t>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t>
  </si>
  <si>
    <t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</si>
  <si>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</si>
  <si>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</si>
  <si>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LT002_INSTRUMENT
LEFT JOIN
(SELECT  CASE WHEN MAX(NR)-1=0 THEN 1 ELSE MAX(NR)-1 FROM BCE_LT_SPRT_PRFM GROUP BY INSTRMNT_ID
INNER JOIN
SELECT * FROM BCE_LT_SPRT_PRFM
ON INSTRMNT_ID, NR)
ON CONCAT(CBALCAO, CNUMECTA, ZDEPOSIT) = INSTRMNT_ID</t>
  </si>
  <si>
    <t>RWA
NOTA: SE O CAMPO AUXILIAR FLG_CONS_CAP=0 (UTILIZADO NA DEFINIÇÃO DO UNIVERSO DE CAPITAL) ENTÃO 0</t>
  </si>
  <si>
    <t>1. CRUZAR LT002_INSTRUMENT COM TABELA TEMPORÁRIA BCE_LT_INSTR_CAP, PARA O PERÍMETRO EM ANÁLISE:
LT002_INSTRUMENT
LEFT JOIN
(SELECT * FROM BCE_LT_INSTR_CAP)
ON INSTRMNT_ID = CHAVE_FR
CONSULTAR DOCUMENTO BS_TABELAS_TEMPORÁRIAS_LOAN_TAPE.XLSX
(BCE_LT_INSTR_CAP)</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</si>
  <si>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11/07/2025: alteração da metodologia de N/A para os contratos que não consomem capital para passarem a reportar o valor de 0, uma vez que o campo não permite default value para os casos em que o internal segment é aplicável (alinhado com a corporação)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</si>
  <si>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PYMNT_FRQNCY
OTSTNDNG_NMNL_AMNT_INSTRMNT
DT_LGL_FNL_MTRTY</t>
  </si>
  <si>
    <t>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t>
  </si>
  <si>
    <t>SE PELO MENOS UM DOS CAMPOS FONTE TIVER O VALOR DE NOT APPLICABLE</t>
  </si>
  <si>
    <t xml:space="preserve">UTILIZAR OS CAMPOS PYMNT_FRQNCY, OTSTNDNG_NMNL_AMNT_INSTRMNT E DT_LGL_FNL_MTRTY PARA O CÁLCULO </t>
  </si>
  <si>
    <t>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</si>
  <si>
    <t>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</si>
  <si>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 xml:space="preserve">NOTA: PARA TODO O UNIVERSO O CAMPO DEVE SER REPORTADO COM 'N/A'
</t>
  </si>
  <si>
    <t>11/07/25: Alteração da metodologia de cálculo do campo('N/A' ao invés de 'MISS'), de modo a garantir consistência com guidlines Corporativas.
Adicionalmente, este campo passa a ser populado através da tabela holística.</t>
  </si>
  <si>
    <t>1) CRUZAR LT002_INSTRUMENT COM TABELA TEMPORÁRIA BCE_LT_INSTR_CAP PARA O PERIMETRO EM ANÁLISE:
LT002_INSTRUMENT
LEFT JOIN
(SELECT * FROM BCE_LT_INSTR_CAP)
ON INSTRMNT_ID = CHAVE_FR
CONSULTAR DOCUMENTO BS_TABELAS_TEMPORÁRIAS_LOAN_TAPE.XLSX
(BCE_LT_INSTR_CAP)</t>
  </si>
  <si>
    <t>1. SE DFLT_STTS_INSTRMNT = 14  E MAX(NR) = 1, ENTÃO ASSUMIR O VALOR DO CAMPO "DT_INCPTN"
2. SE DFLT_STTS_INSTRMNT IN (18,19,20) E MAX(NR)=1 ENTÃO ASSUMIR O VALOR DO CAMPO "FEC_DEF"
2. CASO CONTRÁRIO REF_DATE, ONDE NR = MAX(NR)</t>
  </si>
  <si>
    <t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t>
  </si>
  <si>
    <t>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t>
  </si>
  <si>
    <t>LT002_INSTRMNT
FR004_CTO</t>
  </si>
  <si>
    <t>DATA_INICIO
DT_INCPTN</t>
  </si>
  <si>
    <t xml:space="preserve">CASE WHEN DATA_INICIO IS NULL THEN DT_INCPTN ELSE DATA_INICIO
</t>
  </si>
  <si>
    <t>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t>
  </si>
  <si>
    <t>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</si>
  <si>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DATA_ABERTURA
 SE DATA_ABERTURA = 0001-01-01 ENTÃO VALOR DA COLUNA NULLABLE</t>
  </si>
  <si>
    <t>1) CRUZAR LT002_INSTRUMENT COM FR004_CTO, DE MODO A OBTER OS CAMPOS NECESSÁRIOS: 
LT002_INSTRUMENT
LEFT JOIN
(SELECT * FROM FR004_CTO)
ON INSTRMNT_ID = CONCAT(CEMPRESA, CBALCAO, CNUMECTA, ZDEPOSIT)</t>
  </si>
  <si>
    <t>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</si>
  <si>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</si>
  <si>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CAMPO APROVISIONADO DIRETAMENTE
NOTA: SE DATA_VENCIMENTO = 0001-01-01, ENTÃO VALOR DA COLUNA NULLABLE</t>
  </si>
  <si>
    <t>-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</si>
  <si>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</si>
  <si>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t>
  </si>
  <si>
    <t>DATA_VENCIMENTO
DATA_VENCIMENTO_ORIG</t>
  </si>
  <si>
    <t>CASE WHEN DATA_VENCIMENTO_ORIG LIKE "9999-12-%" AND DATA_VENCIMENTO NOT LIKE  "9999-12-%" THEN DATA_VENCIMENTO 
ELSE DATA_VENCIMENTO_ORIG</t>
  </si>
  <si>
    <t>-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</si>
  <si>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t>
  </si>
  <si>
    <t>17/11/2021: Atualização da especificação da metodologia de cálculo. ATENÇÃO: O campo ainda não foi implementado pela equipa de Tecnologia
14/04/2025: Foi adicionada à metodologia de cuzamento, a metodologia de cálculo (NOT APPLICABLE)</t>
  </si>
  <si>
    <t>SE NÃO PERTENCER AO UNIVERSO DAS MOYIR;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</si>
  <si>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</si>
  <si>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t>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</si>
  <si>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SE O CONTRATO NÃO PERTENCER AO UNIVERSO DE IMPARIDADE (IFRS9_INPUT_MOTOR_8_7)</t>
  </si>
  <si>
    <t>LT603_SIND</t>
  </si>
  <si>
    <t>CAMPO APROVISIONADO DIRETAMENTE</t>
  </si>
  <si>
    <t>SE O CONTRATO NÃO PERTENCER AO UNIVERSO DE SINDICADOS (TABELA LT603_SIND)</t>
  </si>
  <si>
    <t>1. CRUZAR LT002_INSTRUMENT COM LT603_SIND
LT002_INSTRUMENT 
LEFT JOIN
(SELECT * FROM CD_LOAN_TAPES_BCE.LT603_SIND)
ON INSTRMNT_ID = INSTRMNT_ID</t>
  </si>
  <si>
    <t>14/04/2022: Inclusão de uma cláusula de NOT APPLICABLE</t>
  </si>
  <si>
    <t>CASE WHEN MAX(CASE WHEN FLG_LBO='Y' THEN 1 ELSE 0 END) OVER (PARTITION BY ENTTY_ID)=1 THEN 'Y' ELSE 'N' END</t>
  </si>
  <si>
    <t>LT002_INSTRUMENT
LEF TJOIN (SELECT * FROM LT005_INSTR_ENT 
WHERE MN_ENTTY_ID='Y')
ON INSTRMNT_ID=INSTRMNT_ID
LEFT JOIN
SELECT * FROM LT601_LEV_FIN
ON CONCAT(CEMPRESA, CBALCAO, CNUMECTA, ZDEPOSIT)</t>
  </si>
  <si>
    <t>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t>
  </si>
  <si>
    <t>SITUACAO_DIFERIMENT_RENEG</t>
  </si>
  <si>
    <t>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t>
  </si>
  <si>
    <t>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</si>
  <si>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1. CRUZAR LT002_INSTRUMENT COM LT001_UNIV_OPER, PARA OBTER O CAMPO IDCOMB_LT_FINAL:
LT002_INSTRUMENT 
LEFT JOIN 
(SELECT * FROM LT001_UNIV_OPER GROUP BY CEMPRESA, CBALCAO, CNUMECTA, ZDEPOSIT)
ON INSTRMNT_ID = CONCAT(CEMPRESA, CBALCAO, CNUMECTA, ZDEPOSIT)</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</si>
  <si>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t>
  </si>
  <si>
    <t>LT001_UNIV_OPER
LT002_INSTRUMENT</t>
  </si>
  <si>
    <t>MAX(FLAG_LVRG_FINC)</t>
  </si>
  <si>
    <t>CASE WHEN LVRG_FNNC_FLG='1' THEN (CASE WHEN TTL_LVRG_RT&gt;=6 THEN 'HLT'  ELSE 'LFT')
ELSE 'NLF'</t>
  </si>
  <si>
    <t>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t>
  </si>
  <si>
    <t>04/04/2025: Alteração da codelist, passando a haver distinção entre high leveraged transaction e levrage transaction
16/05/2025: Alteração na metodologia de cálculo, de forma a garantir que tudo o que  tem lvrg_fnnc_flg='1' fica marcado com HLT ou LFT.</t>
  </si>
  <si>
    <t>1) CRUZAR LT002_INSTRUMENT COM LT001_UNIV_OPER PARA OBTER O CAMPO VALOR_BRUTO_OFF:
LT002_INSTRUMENT 
LEFT JOIN 
(SELECT * FROM LT001_UNIV_OPER GROUP BY CEMPRESA, CBALCAO, CNUMECTA, ZDEPOSIT)
ON INSTRMNT_ID = CONCAT(CEMPRESA, CBALCAO, CNUMECTA, ZDEPOSIT)</t>
  </si>
  <si>
    <t xml:space="preserve">SE O CAMPO RWA_MTHD ASSUMIR O VALOR: '2'; 
SE CONTRATO É CRÉDITO ESPECIALIZADO (SEGMENTO_COREP_PREM LIKE 'I_4%');
SE O CAMPO AUXILIAR FLG_CONS_CAP = 0 (UTILIZADO NA DEFINIÇÃO DO UNIVERSO DE CAPITAL) </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</si>
  <si>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t>
  </si>
  <si>
    <t xml:space="preserve"> - SE O CONTRATO NÃO PERTENCER AO UNIVERSO DE IMPARIDADE (IFRS9_INPUT_MOTOR_8_7)</t>
  </si>
  <si>
    <t>LT831_PARAM_CONCEITOS</t>
  </si>
  <si>
    <t>VALOR_DESTINO</t>
  </si>
  <si>
    <t>VALOR_DESTINO
WHERE ATRIBUTO_ORIGEM_1 IN ('DT_END_GP_PPAL, 'TYP_AMRTSTN')
AND CAMPO CONCEITO = 'PYMNT_INTRST_ONLY'</t>
  </si>
  <si>
    <t>- SE O CONTRATO PERTENCER AOS PRODUTOS IDENTIFICADOS NA TABELA DE PARAMETRIZAÇÃO LT831_PARAM_CONCEITOS: 
VALOR_DESTINO = 'CONCEPT NOT APPLICABLE'
ONDE VALOR_ORIGEM_1 = 'TYP_INSTRMNT'
E CAMPO_CONCEITO = 'PYMNT_INTRST_ONLY'</t>
  </si>
  <si>
    <t>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t>
  </si>
  <si>
    <t>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t>
  </si>
  <si>
    <t>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t>
  </si>
  <si>
    <t>SE CONTRATO PERTENCER AOS PRODUTOS IDENTIFICADOS NA TABELA DE PARAMETRIZAÇÃO: 
TABELA DE PARAMETRIZAÇÃO LT803_CODIGOS_LT SE VALOR_LT = 1 
ONDE TYP_INSTRMNT = VALOR_ORIGEM 
E CAMPO_LT = 'GRACE_PERIOD'</t>
  </si>
  <si>
    <t>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</si>
  <si>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t>
  </si>
  <si>
    <t>SE O CONTRATO PERTENCER AOS PRODUTOS DESCOBERTOS, CARTÕES E GARANTIAS PRESTADAS: 
TABELA DE PARAMETRIZAÇÃO LT831_PARAM_CONCEITOS SE VALOR_DESTINO = "CONCEPT NOT APPLICABLE"
ONDE TYP_INSTRMNT = VALOR_ORIGEM_1 
E CAMPO_CONCEITO = 'AMRTSTN_INTRST_PAYMENTS'</t>
  </si>
  <si>
    <t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</si>
  <si>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</si>
  <si>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t>
  </si>
  <si>
    <t>SE O CONTRATO PERTENCER AOS PRODUTOS DESCOBERTOS, CARTÕES E GARANTIAS PRESTADAS: 
TABELA DE PARAMETRIZAÇÃO LT831_PARAM_CONCEITOS SE VALOR_DESTINO = "CONCEPT NOT APPLICABLE" 
ONDE TYP_INSTRMNT =VALOR_ORIGEM_1 
E CAMPO_CONCEITO = 'AMRTSTN_INTRST_PAYMENTS'</t>
  </si>
  <si>
    <t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</si>
  <si>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</si>
  <si>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</si>
  <si>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RESPETIVO VALOR DE NOT APPLICABLE</t>
  </si>
  <si>
    <t>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t>
  </si>
  <si>
    <t>08/11/2021: A metodologia de NOT APPLICABLE mantém-se igual à versão original (não foi aplicada a metodologia de default values proposta pela Corporação);
14/04/2022: Inclusão de uma cláusula de NOT APPLICABLE</t>
  </si>
  <si>
    <t>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t>
  </si>
  <si>
    <t>LT603_SIND
CT003_UNIV_CLI</t>
  </si>
  <si>
    <t>SYNDCTD_AGNT
ZCLIENTE_AGNT
ZCLIENTE
GCLIENTE</t>
  </si>
  <si>
    <t>CASE
WHEN LT603.ZCLIENTE_AGNT = CT003.ZCLIENTE THEN CT003.GCLIENTE
ELSE LT603.SYNDCTD_AGNT</t>
  </si>
  <si>
    <t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t>
  </si>
  <si>
    <t>16/03/2025: Foi partilhada nova especificação do campo, de acordo com o pedido pelo Luís Capitão-Mor.</t>
  </si>
  <si>
    <t>26/02/2025: Campo especificado diretamento do input manual deSindicados (lt603). Responsabilidade das várias  Áreas com contratos Sindicados (Middle Office; Credit &amp; Transaction; Projetos Especiais)</t>
  </si>
  <si>
    <t>SYNDCTD_LNDRS
ZCLIENTE_LNDRS
ZCLIENTE
GCLIENTE</t>
  </si>
  <si>
    <t>CASE
WHEN LT603.ZCLIENTE_LNDRS = CT003.ZCLIENTE THEN CT003.GCLIENTE
ELSE LT603.SYNDCTD_LNDRS</t>
  </si>
  <si>
    <t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t>
  </si>
  <si>
    <t>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t>
  </si>
  <si>
    <t>AL029_CNT_CORE_M
LT831_PARAM_CONCEITOS</t>
  </si>
  <si>
    <t>COD_TIPO_AMORTIZACAO
VALOR_DESTINO</t>
  </si>
  <si>
    <t>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</si>
  <si>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t>
  </si>
  <si>
    <t>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t>
  </si>
  <si>
    <t>FR004_CTO
TAT91_TABELAS
LT001_UNIV_OPER
LT831_PARAM_CONCEITOS</t>
  </si>
  <si>
    <t>CPRODUTO
CSUBPRODUTO
TAYD91C0_NELEMC19
INSTRUMENTO_FINANCEIRO</t>
  </si>
  <si>
    <t>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t>
  </si>
  <si>
    <t>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t>
  </si>
  <si>
    <t>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t>
  </si>
  <si>
    <r>
      <t xml:space="preserve">05/07/2023: </t>
    </r>
    <r>
      <rPr>
        <sz val="8"/>
        <color theme="1"/>
        <rFont val="Arial"/>
        <family val="2"/>
      </rPr>
      <t>Adição de condição de metodologia de NOT APPLICABLE</t>
    </r>
    <r>
      <rPr>
        <b/>
        <sz val="8"/>
        <color theme="1"/>
        <rFont val="Arial"/>
        <family val="2"/>
      </rPr>
      <t xml:space="preserve">
07/04/2025: </t>
    </r>
    <r>
      <rPr>
        <sz val="8"/>
        <color theme="1"/>
        <rFont val="Arial"/>
        <family val="2"/>
      </rPr>
      <t>Utilizou-se uma proxy para o cálculo do campo utilizado a frequência de pagamento - proxy definida com Luis CapitãoMor</t>
    </r>
  </si>
  <si>
    <t xml:space="preserve">05/01/2024: Novo campo adicionado pela Corpração. Especificação da metodologia de cálculo definida pelo CDO e Contabilidade;
06/02/2024: Atualização da metodologia de cálculo e cruzamento
</t>
  </si>
  <si>
    <t>08/11/2021: A metodologia de NOT APPLICABLE mantém-se igual à versão original (não foi aplicada a metodologia de default values proposta pela Corporação);
30/03/2022: Atualização da metodologia de cálculo para prever os novos campos da LT001</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</si>
  <si>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24/04/2025: Sem necessidade de re-especificação (controlos Corporativos justificados com Luís Fontão)</t>
  </si>
  <si>
    <t>RWA_MTGTN</t>
  </si>
  <si>
    <t>RORWA</t>
  </si>
  <si>
    <t>RORAC</t>
  </si>
  <si>
    <t>PD_EC_RD</t>
  </si>
  <si>
    <t>PD_EC_INCPTN</t>
  </si>
  <si>
    <t>EXCLDD_LF</t>
  </si>
  <si>
    <t>DT_MDFCTN</t>
  </si>
  <si>
    <t>DSTNTN_FNDS</t>
  </si>
  <si>
    <t>US_PRCDS</t>
  </si>
  <si>
    <t>TYP_OFF_BLNC_PRDCT</t>
  </si>
  <si>
    <t>TYP_FCLTY</t>
  </si>
  <si>
    <t>TYP_DL</t>
  </si>
  <si>
    <t>TYP_CL</t>
  </si>
  <si>
    <t>TTL_LVRG_RT_INCPTN_HLT</t>
  </si>
  <si>
    <t>TTL_LVRG_RT_INCPTN</t>
  </si>
  <si>
    <t>RWA_PRMTGTN</t>
  </si>
  <si>
    <t>LT003_ENTITY
LEFT JOIN
(SELECT * FROM CT003_UNIV_CLI)
ON ZCLIENTE=ENTTY_ID
LEFT JOIN
(SELECT * FROM LT831_PARAM_CONCEITOS WHERE CAMPO_CONCEITO = 'CNTRY' )
ON VALOR_ORIGEM = CPAIS_RESIDENCIA</t>
  </si>
  <si>
    <t>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t>
  </si>
  <si>
    <t>SE O CONTRATO NÃO PERTENCER AO UNIVERSO DE LEVERAGE FINANCE (LT601_LEV_FIN)</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</si>
  <si>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t>
  </si>
  <si>
    <t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t>
  </si>
  <si>
    <t>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t>
  </si>
  <si>
    <t>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t>
  </si>
  <si>
    <t>SE A ENTIDADE NÃO FOR 1º TITULAR (MN_ENTTY_ID &lt;&gt; 'Y')</t>
  </si>
  <si>
    <t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t>
  </si>
  <si>
    <t>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</si>
  <si>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t>
  </si>
  <si>
    <t>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t>
  </si>
  <si>
    <t>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</si>
  <si>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t>
  </si>
  <si>
    <t>SE A ENTIDADE NÃO TIVER QUALQUER REGISTO NA TABELA BDR_JM_CAL_EXT_CL</t>
  </si>
  <si>
    <t>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</si>
  <si>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</si>
  <si>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</si>
  <si>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CRUZAR LT003_ENTITY COM LT005_INSTR_ENT:
LT003_ENTITY
LEFT JOIN 
(SELECT * FROM LT005_INSTR_ENT)
ON ENTTY_ID = ENTTY_ID
2. CRUZAR CONTRATOS OBTIDOS NO PASSO ANTERIOR COM A TABELA LT002_INSTRUMENT:
LEFT JOIN 
(SELECT * FROM LT002_INSTRUMENT)
ON INSTRMNT_ID = INSTRMNT_ID</t>
  </si>
  <si>
    <t>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t>
  </si>
  <si>
    <t>CT070_UNIV_GR_CLI</t>
  </si>
  <si>
    <t>ZGRUPO</t>
  </si>
  <si>
    <t>SE A ENTIDADE NÃO TIVER QUALQUER REGISTO NA TABELA CT070_UNIV_GR_CLI</t>
  </si>
  <si>
    <t>1. CRUZAR LT003_ENTITY COM A TABELA CT070_UNIV_GR_CLI, PARA OBTER O CAMPO ZGRUPO:
LT003_ENTITY
LEFT JOIN
(SELECT * FROM CT070_UNIV_GR_CL WHERE TIPO_RELACAO='CONTROLO')
ON ENTTY_ID = ZCLIENTE</t>
  </si>
  <si>
    <t>14/03/2025: Atualização da especificação para ir buscar a informação à tabela  CT070_UNIV_GR_CLI.</t>
  </si>
  <si>
    <t>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t>
  </si>
  <si>
    <t>14/03/2025: Atualização da especificação para ir buscar a informação à tabela  CT069_UNIV_GR_EC.</t>
  </si>
  <si>
    <t>CT003
TAT91_TABELAS</t>
  </si>
  <si>
    <t>TAYD91C0_NELEMC16
TAYD91C0_NELEMC18</t>
  </si>
  <si>
    <t>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NOS CASOS EM QUE ACABA EM '.X0' (EX:39.10 DICA 39.1; 39.00 FICA 39)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t>
  </si>
  <si>
    <t>1. QUANDO A DATA DE REFERÊNCIA &lt;= 2024-12-31:
1.1. OBTER CAMPO CCAE: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TAYD91C0_CELEMTAB = CCAE</t>
  </si>
  <si>
    <t>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t>
  </si>
  <si>
    <t>SELECT B.ZCLIENTE AS ENTTY_ID
FROM (SELECT ZCLIENTE FROM BU_CAPTOOLS.BCE_LT_ENTITY WHERE REF_DATE = '${REF_DATE}) A 
LEFT JOIN 
FROM (SELECT ZCLIENTE FROM CD_CAPTOOLS.CT003_UNIV_CLI WHERE REF_DATE = '${REF_DATE}) B
ON A.ZCLIENTE = B.ZCLIENTE</t>
  </si>
  <si>
    <t>27/04/2025: Campo chave da tabela, sem necessidade de re-especificação</t>
  </si>
  <si>
    <t>CURATED_INTERNAL_BDR
CD_LOAN_TAPES_BCE</t>
  </si>
  <si>
    <t>CT021_RWA_CLI
LT831_PARAM_CONCEITOS</t>
  </si>
  <si>
    <t>CALIFMAE
VALOR_DESTINO</t>
  </si>
  <si>
    <t>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</si>
  <si>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</si>
  <si>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</si>
  <si>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COD_AGEN
VALOR_DESTINO</t>
  </si>
  <si>
    <t>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</si>
  <si>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</si>
  <si>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</si>
  <si>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CT021_RWA_CLI
BDR_JM_CAL_EXT_CL
LT831_PARAM_CONCEITOS</t>
  </si>
  <si>
    <t>CALIFMAE  (1 ANO ANTES DA DATA DE REFERÊNCIA)
R9415_CALIFMAE  (1 ANO ANTES DA DATA DE REFERÊNCIA)
VALOR_DESTINO</t>
  </si>
  <si>
    <t>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t>
  </si>
  <si>
    <t>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</si>
  <si>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</si>
  <si>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 xml:space="preserve">NOTA: PARA TODO O UNIVERSO O CAMPO DEVE SER REPORTADO COM 'N'
</t>
  </si>
  <si>
    <t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t>
  </si>
  <si>
    <t>A5307_T
A5319_T</t>
  </si>
  <si>
    <t>A5307_T+A5319_T</t>
  </si>
  <si>
    <t>(NOTA: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t>
  </si>
  <si>
    <t>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t>
  </si>
  <si>
    <t>LT604_HOLIS_MAN.CAMPO = FR_CSH_FLW_T1</t>
  </si>
  <si>
    <t>1. CRUZAR LT003_ENTTY COM  LT604_HOLIS_MAN
LT003_ENTTY 
LEFT JOIN
(SELECT * FROM CD_LOAN_TAPES_BCE. LT604_HOLIS_MAN)
ON ENTTY_ID = ENTTY_ID</t>
  </si>
  <si>
    <t>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t>
  </si>
  <si>
    <t>LT604_HOLIS_MAN.CAMPO = FR_CSH_FLW_T2</t>
  </si>
  <si>
    <t>LT604_HOLIS_MAN.CAMPO = FR_CSH_FLW_T3</t>
  </si>
  <si>
    <t>CONSULTAR DOCUMENTO DE ESPECIFICAÇÃO DE INTERNAL RATINGS - CAPÍTULO LT003_ENTITY: CAMPO INTRNL_RTNG_PRVS</t>
  </si>
  <si>
    <t>SE A ENTIDADE ESTÁ ASSOCIADA APENAS A CONTRATOS CUJO MÉTODO DE APROVISIONAMENTO É AO NÍVEL DO CONTRATO; SE A ENTIDADE EXISTE NA CARTEIRA ATUAL E NÃO EXISTE NA DATA ONDE É APURADO O T1.</t>
  </si>
  <si>
    <t>1. CRUZAR LT003_ENTITY COM TABELA TEMPORÁRIA BCE_LT_INTRNL_RTNGS_T1, PARA O PERÍMETRO EM ANÁLISE:
LT003_ENTITY
LEFT JOIN
(SELECT * FROM BCE_LT_INTRNL_RTNGS)
ON ENTTY_ID=ENTTY_ID
CONSULTAR DOCUMENTO 
ESPECIFICAÇÃO - BCE LOAN TAPE - INTERNAL RATINGS V1.6</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</si>
  <si>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</si>
  <si>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</si>
  <si>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t>CONSULTAR DOCUMENTO BS_TABELAS_TEMPORÁRIAS_LOAN_TAPE.XLSX
(BCE_LT_LGL_PRCDNG_STTS)
1) CRUZAR O UNIVERSO DE ENTIDADES DA LT003 COM A TABELA TEMPORÁRIA DE PROCEDIMENTOS LEGAIS 
LT003_ENTITY
LEFT JOIN
(SELECT * FROM BCE_LT_LGL_PRCDNG_STTS)
ON ZCLIENTE=ZCLIENTE</t>
  </si>
  <si>
    <t>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t>
  </si>
  <si>
    <t>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</si>
  <si>
    <t>-SE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t>
  </si>
  <si>
    <t>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t>
  </si>
  <si>
    <t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t>
  </si>
  <si>
    <t>Use of proceeds</t>
  </si>
  <si>
    <t>Refers to what the financing is going to be used for.</t>
  </si>
  <si>
    <t>IN.254</t>
  </si>
  <si>
    <t>LT601_LEV_FIN
LT831_PARAM_CONCEITOS</t>
  </si>
  <si>
    <t>DESTINO_FUNDOS
VALOR_DESTINO</t>
  </si>
  <si>
    <t>VALOR_DESTINO
NOTA: SE O CONTRATO NÃO PERTENCER AO UNIVERSO DE LEVERAGE FINANCE (TABELA LT601_LEV_FIN), THEN 'USP04'</t>
  </si>
  <si>
    <t>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t>
  </si>
  <si>
    <t xml:space="preserve">14/03/2025: Campo especificado diretamento do input manual de leverage finance (lt601). Responsabilidade da Área de Riscos </t>
  </si>
  <si>
    <t>Type of off balance product</t>
  </si>
  <si>
    <t>Type of commitment or guarantee as per FINREP classification.</t>
  </si>
  <si>
    <t>IN.247</t>
  </si>
  <si>
    <t>LT001_UNIV_OPER
LT002_INSTRUMENT
LT831_PARAM_CONCEITOS</t>
  </si>
  <si>
    <t>SE LT002.OFF_BLNC_SHT_AMNT_INSTRMNT = 0 AND LT002.PRVSNS_OFF_BLNC_SHT = 0</t>
  </si>
  <si>
    <t>Type of Facility</t>
  </si>
  <si>
    <t>Leverage finance facility type.</t>
  </si>
  <si>
    <t>IN.256</t>
  </si>
  <si>
    <t>1. CRUZAR LT002_INSTRUMENT COM LT601_LEV_FIN
LT002_INSTRUMENT 
LEFT JOIN
(SELECT * FROM CD_LOAN_TAPES_BCE.LT601_LEV_FIN)
ON INSTRMNT_ID = INSTRMNT_ID</t>
  </si>
  <si>
    <t xml:space="preserve">18/03/2025: Enviado a IT para adicionar o campo à lt601
20/03/2025: Enviado IT para implementação </t>
  </si>
  <si>
    <t>Type of Deal</t>
  </si>
  <si>
    <t>Type of deal.</t>
  </si>
  <si>
    <t>IN.261</t>
  </si>
  <si>
    <t>Type of CLO</t>
  </si>
  <si>
    <t>Type of Collateralised Loan Obligations.</t>
  </si>
  <si>
    <t>IN.257</t>
  </si>
  <si>
    <t>NOTA: PARA TODO O UNIVERSO O CAMPO DEVE SER REPORTADO COM VALOR NOT APPLICABLE</t>
  </si>
  <si>
    <t>14/03/2025: Reunião LCM -  Campo reportado como N/A, porque não existem securitizações no ativo do BS</t>
  </si>
  <si>
    <t>Leverage ratio at inception date for high leveraged transactions</t>
  </si>
  <si>
    <t>Leverage ratio for High Leveraged transactions as at deal inception. It refers to the ratio of Total Permissible Debt Balance / EBITDA of the borrower at inception date.</t>
  </si>
  <si>
    <t>IN.272</t>
  </si>
  <si>
    <t>1. CRUZAR LT002_INSTRUMENT COM LT601_LEV_FIN
LT002_INSTRUMENT 
LEFT JOIN
(SELECT * FROM CD_LOAN_TAPES_BCE.LT601_LEV_FIN)
ON INSTRMNT_ID = CONCAT(CEMPRESA, CBALCAO, CNUMECTA, ZDEPOSIT)</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</si>
  <si>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</si>
  <si>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</si>
  <si>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IN.255</t>
  </si>
  <si>
    <t>18/03/2025: Enviado a IT para adicionar o campo à lt601
20/03/2025: Enviado IT para implementação 
11/07/2025: Eliminação da metodologia de N/A, de modo a garantir consistência com feedback da Corporação, através de e-mail a 09/07, relativamente a campos com leverage finance='Y'.</t>
  </si>
  <si>
    <t>RWA premitigation</t>
  </si>
  <si>
    <t>Risk weighted assets (RWAs) before the application of credit risk mitigation techniques.</t>
  </si>
  <si>
    <t>IN.253</t>
  </si>
  <si>
    <t>RWA_PRMTGTN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</si>
  <si>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t>
  </si>
  <si>
    <t>RWA for exposures subject to credit risk mitigation techniques</t>
  </si>
  <si>
    <t>Risk weighted assets (RWAs) associated to the instrument for those exposures that are subject to credit risk mitigation.</t>
  </si>
  <si>
    <t>IN.252</t>
  </si>
  <si>
    <t>RWA_MTGTN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</si>
  <si>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t>
  </si>
  <si>
    <t>RoRWA</t>
  </si>
  <si>
    <t>Return On Risk Weighted Assets (RoRWA) of the counterparty.</t>
  </si>
  <si>
    <t>EN.164</t>
  </si>
  <si>
    <t>LT604_HOLIS_MAN.CAMPO = RORWA</t>
  </si>
  <si>
    <t>04/04/2025: Novo campo - enviado IT para implementação
11/07/2025: Eliminação da metodologia de N/A, de modo a garantir consistência com feedback da Corporação, através de e-mail a 09/07, relativamente a campos com leverage finance='Y'.</t>
  </si>
  <si>
    <t xml:space="preserve">RORAC </t>
  </si>
  <si>
    <t>Return On Risk-Adjusted Capital (RORAC) of the counterparty.</t>
  </si>
  <si>
    <t>EN.162</t>
  </si>
  <si>
    <t>CT003_UNIV_CLI
RORAC_OUTPUT_TOTAL_POR</t>
  </si>
  <si>
    <t>MARGENHIST,
COSTESHCO,
PE_HCO,
CEROPYNEG_HCO,
CER_CRED_CC_HCO,
RFR_HCO,
TX_HCO</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</si>
  <si>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t>
  </si>
  <si>
    <t>1. REALIZAR PASSO 1. DA METODOLOGIA DE CRUZAMENTO SEMELHANTE À IMPLEMENTADA NO CAMPO GRP_RORAC
2. CRUZAR LT003_ENTITY COM TABELA TEMPORÁRIA, CRIADA NO PASSO 1.
LT003_ENTITY
LEFT JOIN
(SELECT * FROM TMP_RORAC)
ON ENTTY_ID=ZCLIENTE
GROUP BY ZCLIENTE</t>
  </si>
  <si>
    <t>28/03/2025: Novo campo - enviado IT para implementação
11/07/2025: Eliminação da metodologia de N/A, de modo a garantir consistência com feedback da Corporação, através de e-mail a 09/07, relativamente a campos com leverage finance='Y'.</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</si>
  <si>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</si>
  <si>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</si>
  <si>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IN.271</t>
  </si>
  <si>
    <t>BDR_JM_CTO_CATEG2</t>
  </si>
  <si>
    <t>G7162_IN_PDIN</t>
  </si>
  <si>
    <t>OBTENÇÃO DE CAMPO AUXILIAR PD_EC_RD:
G7162_IN_PDINI/100
1. (PD_EC_RD DE CHAVE_CAP * EAD DE CHAVE_CAP)/SUM(EAD DE CHAVE_FR)</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</si>
  <si>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t>
  </si>
  <si>
    <t>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</si>
  <si>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</si>
  <si>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</si>
  <si>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IN.270</t>
  </si>
  <si>
    <t>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t>
  </si>
  <si>
    <t xml:space="preserve">SE REF_DATE_INCPTN &lt; '2010-12-31'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</si>
  <si>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t>
  </si>
  <si>
    <t>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t>
  </si>
  <si>
    <t>Excluded Leveraged Transaction Exposures</t>
  </si>
  <si>
    <t>Excluded Leveraged Transaction Exposures refers to exposures as per the definition provided in Section 3 of the ECB Guidance on Leveraged Transactions.</t>
  </si>
  <si>
    <t>IN.251</t>
  </si>
  <si>
    <t>CD_LOAN_TAPES_BCE
CD_CAPTOOLS
CD_ESTRUTURAIS</t>
  </si>
  <si>
    <t>LT601_LEV_FIN
CT003_UNIV_CLI
CT610_TITULOS
TAT91_TABELAS
LT831_PARAM_CONCEITOS</t>
  </si>
  <si>
    <t>EXCLDD_LF
CSECTOR_INST
CSEG_RISC
TIPO_TITULO
TAYD91C0_NELEMC01
VALOR_DESTINO</t>
  </si>
  <si>
    <t>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t>
  </si>
  <si>
    <t>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t>
  </si>
  <si>
    <t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t>
  </si>
  <si>
    <t>Date of contract modification</t>
  </si>
  <si>
    <t>Date when the contract was modified due to changes in the amount, the tenor or financial covenants including waivers.</t>
  </si>
  <si>
    <t>IN.273</t>
  </si>
  <si>
    <t xml:space="preserve">CD_CAPTOOLS </t>
  </si>
  <si>
    <t xml:space="preserve">DATA_INICIO </t>
  </si>
  <si>
    <t>SE DATA_INICIO IS NULL THEN 1111-11-11</t>
  </si>
  <si>
    <t>CRUZAR LT002_INSTRUMENT COM A COM FR004_CTO  DE MODO A OBTER O CAMPO DATA_INICIO:
LT002_INSTRUMENT 
LEFT JOIN 
(SELECT * FROM FR004)
ON INSTRMNT_ID = CONCAT(CEMPRESA, CBALCAO, CNUMECTA, ZDEPOSIT)</t>
  </si>
  <si>
    <t>28/03/2025: Especificação diretamente através do campo Data_inicio da fr004_cto.</t>
  </si>
  <si>
    <t>Destination of funds</t>
  </si>
  <si>
    <t>Destination of funds regarding leveraged finance transactions.</t>
  </si>
  <si>
    <t>IN.262</t>
  </si>
  <si>
    <t>1. CRUZAR LT002_INSTRUMENT COM LT601__LEV_FIN
LT002_INSTRUMENT 
LEFT JOIN
(SELECT * FROM CD_LOAN_TAPES_BCE.LT601_LEV_FIN)
ON INSTRMNT_ID = CONCAT(CEMPRESA, CBALCAO, CNUMECTA, ZDEPOSIT)</t>
  </si>
  <si>
    <t>28/03/2025: Novo campo - Enviado a IT para implementação (adicionar o campo à LT601)</t>
  </si>
  <si>
    <t>TTL_PRMSSBL_DBT_BLNC</t>
  </si>
  <si>
    <t>SCAN</t>
  </si>
  <si>
    <t>GRP_RORWA</t>
  </si>
  <si>
    <t>GRP_RORAC</t>
  </si>
  <si>
    <t>FLLN_ANGL_NRRW_DFNTN</t>
  </si>
  <si>
    <t>FLLN_ANGL_EXTNDD_DFNTN</t>
  </si>
  <si>
    <t>CASE
WHEN ENTTY_ID = ZCLIENTE THEN 'Y'
 ELSE 'N' END</t>
  </si>
  <si>
    <t>1. CRUZAR LT005_INSTR_ENT COM A TABELA LT001_UNIV_OPER, DE FORMA A OBTER O CAMPO ZCLIENTE:
 LT005_INSTR_ENT
LEFT JOIN
(SELECT * FROM LT001_UNIV_OPER)
ON INSTRMNT_ID = CONCAT(CEMPRESA, CBALCAO, CNUMECTA, ZDEPOSIT)</t>
  </si>
  <si>
    <t>02/02/2024: Novo campo adicionado pela Corporação. Atualização da especificação da metodologia de cálculo
04/04/2025: A especificação do campo mantém-se inalterada. No entanto, foi alterada a metodologia de apuramento do universo da lt005_instr_ent (email enviado dia 04/04/2025).</t>
  </si>
  <si>
    <t>GRP_SPPRT</t>
  </si>
  <si>
    <t>Group support</t>
  </si>
  <si>
    <t>This flag identifies if the instrument is backed by another company from the counterparty's Economic Group (e.g. intermediate parent company or ultimate parent company)</t>
  </si>
  <si>
    <t>IP.008</t>
  </si>
  <si>
    <t>CD_LOAN_TAPES_BCE 
CD_CAPTOOLS</t>
  </si>
  <si>
    <t>LT005_INSTR_ENT
LT004_PROTECTION
CT070_UNIV_GR_CLI</t>
  </si>
  <si>
    <t>ENTTY_ID
ZGRUPO
PRTCTN_PRVDR_ID</t>
  </si>
  <si>
    <t xml:space="preserve">1.CASO O ZGRUPO (POR GARANTIA) SEJA IGUAL A PELO MENOS 1 ZGRUPO (POR CLIENTE) AND  SUBSTR (PRTCTN_ID,1,1) = 'P' THEN 'Y'
ELSE 'N'
</t>
  </si>
  <si>
    <t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t>
  </si>
  <si>
    <t xml:space="preserve">09/05/2025: Atualização da especificação do campo. </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</si>
  <si>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</si>
  <si>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</si>
  <si>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</si>
  <si>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</si>
  <si>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</si>
  <si>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</si>
  <si>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</si>
  <si>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</si>
  <si>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</si>
  <si>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</si>
  <si>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</si>
  <si>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</si>
  <si>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</si>
  <si>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</si>
  <si>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</si>
  <si>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</si>
  <si>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</si>
  <si>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</si>
  <si>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</si>
  <si>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</si>
  <si>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</si>
  <si>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</si>
  <si>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</si>
  <si>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</si>
  <si>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</si>
  <si>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</si>
  <si>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</si>
  <si>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</si>
  <si>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</si>
  <si>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</si>
  <si>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</si>
  <si>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</si>
  <si>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</si>
  <si>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</si>
  <si>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</si>
  <si>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
24/06/2025: Adição de tratamento nas tabelas de IFRS9 onde caso o STAGE esteja marcado como NULL então deve ser reportado como STAGE 3</t>
    </r>
  </si>
  <si>
    <t>UNIVERSO INSTR
LEFT JOIN
(SELECT  MAX(NR)-1 FROM BCE_LT_SPRT_STAGE GROUP BY CONTRACT_ID
INNER JOIN
SELECT * BCE_LT_SPRT_STAGE
ON CONTRACT_ID, NR)
ON CONCAT( 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</si>
  <si>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
24/06/2025: Adição de tratamento nas tabelas de IFRS9 onde caso o STAGE esteja marcado como NULL então deve ser reportado como STAGE 3</t>
    </r>
  </si>
  <si>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</si>
  <si>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</si>
  <si>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</si>
  <si>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</si>
  <si>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</si>
  <si>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REF_DATE
Se o prfrmng_stts não se alterou  ou teve apenas uma alteração desde a data de inception, assumir o valor do campo "DT_INCPTN"
Se o "DT_PRFRMNG_STTS_PRVS" for inferior à "DT_INCPTN", assumir o valor da "DT_INCPTN"</t>
  </si>
  <si>
    <t>UNIVERSO INSTR
LEFT JOIN
(SELECT  MAX(NR)-1 FROM BCE_LT_SPRT_PRFM GROUP BY CEMPRESA, CBALCAO, CNUMECTA, ZDEPOSIT
INNER JOIN
SELECT * FROM BCE_LT_SPRT_PRFM
ON CEMPRESA, CBALCAO, CNUMECTA, ZDEPOSIT, NR)
ON CEMPRESA, CBALCAO, CNUMECTA, ZDEPOSIT</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</si>
  <si>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
24/06/2025: Adição de tratamento nas tabelas de IFRS9 onde caso o STAGE esteja marcado como NULL então deve ser reportado como STAGE 3</t>
    </r>
  </si>
  <si>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</si>
  <si>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</si>
  <si>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</si>
  <si>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</si>
  <si>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</si>
  <si>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</si>
  <si>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</si>
  <si>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</si>
  <si>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</si>
  <si>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</si>
  <si>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</si>
  <si>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</si>
  <si>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</si>
  <si>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</si>
  <si>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</si>
  <si>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</si>
  <si>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</si>
  <si>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</si>
  <si>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</si>
  <si>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</si>
  <si>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</si>
  <si>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</si>
  <si>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</si>
  <si>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</si>
  <si>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</si>
  <si>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</si>
  <si>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</si>
  <si>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</si>
  <si>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</si>
  <si>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</si>
  <si>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</si>
  <si>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</si>
  <si>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</si>
  <si>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</si>
  <si>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</si>
  <si>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</si>
  <si>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</si>
  <si>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</si>
  <si>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</si>
  <si>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</si>
  <si>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</si>
  <si>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</si>
  <si>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</si>
  <si>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</si>
  <si>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</si>
  <si>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</si>
  <si>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</si>
  <si>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t>'N'</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</si>
  <si>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</si>
  <si>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</si>
  <si>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</si>
  <si>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</si>
  <si>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</si>
  <si>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</si>
  <si>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t>CSEG_RISC</t>
  </si>
  <si>
    <t>CASE WHEN CSEG_RISC LIKE '%8' THEN [Valor de NULLABLE] ELSE 'N' END</t>
  </si>
  <si>
    <t>UNIVERSO ENTITY
LEFT JOIN
SELECT DISTINCT ZCLIENTE, CSEG_RISC FROM CT003_UNIV_CLI
ON ZCLIENTE</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</si>
  <si>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</si>
  <si>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</si>
  <si>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</si>
  <si>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</si>
  <si>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</si>
  <si>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r>
      <t>09/11/21:</t>
    </r>
    <r>
      <rPr>
        <sz val="8"/>
        <color theme="1"/>
        <rFont val="Arial"/>
        <family val="2"/>
      </rPr>
      <t xml:space="preserve"> Foi atualizada a metodologia de cruzamento e fonte: em vez da tabela AL815_PARAM_GERAL, deve ser criada a sua réplica (e posterior alteração de especificação)</t>
    </r>
  </si>
  <si>
    <r>
      <rPr>
        <b/>
        <sz val="8"/>
        <color theme="1"/>
        <rFont val="Arial"/>
        <family val="2"/>
      </rPr>
      <t xml:space="preserve">21/12/2021: </t>
    </r>
    <r>
      <rPr>
        <sz val="8"/>
        <color theme="1"/>
        <rFont val="Arial"/>
        <family val="2"/>
      </rPr>
      <t>Foi alterada a metodologia de cálculoe e cruzamento</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</si>
  <si>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</si>
  <si>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</si>
  <si>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</si>
  <si>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</si>
  <si>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</si>
  <si>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</si>
  <si>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</si>
  <si>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LT002_INSTRUMENT
BCE_LT_INSTR_CAP</t>
  </si>
  <si>
    <t>PD_CRR_RD_T1
EAD</t>
  </si>
  <si>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</si>
  <si>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t>-  Se todos os contratos do cliente assumirem o valor da coluna de NOT APPLICABLE
- Se a entidade não for 1º titular (MN_ENTTY = 'Y')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</si>
  <si>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</si>
  <si>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</si>
  <si>
    <t>IDCOMB_LT_INICIAL
OFF_BLNC_SHT_AMNT_INSTRMN
PRVSNS_OFF_BLNC_SHT
VALOR_DESTINO</t>
  </si>
  <si>
    <t>1. CRUZAR LT002_INSTRUMENT COM TABELA LT001_UNIV_OPER, PARA OBTER O CAMPO IDCOMB_LT_INICIAL: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VALOR_ORIGEM=IDCOMB_LT_INICIAL</t>
  </si>
  <si>
    <t xml:space="preserve">MIN(VALOR_DESTINO)
Adicionar tratamento onde é escolhido o MIN(valor_destino) por contrato
</t>
  </si>
  <si>
    <t>14/03/2025:Campo especificado de acordo com o alinhado com o LCM. 
23/09/2025: Alteração do campo da tabela LT001, passando a utilizar o campo IDCOMB_LT_INICIAL.Adicionalmente, na tabela LT831, o valor de origem passou igualmente a corresponder ao campo IDCOMB_LT_INICIAL. Foram ainda adicionadas novas linhas de parametrização associadas a esta alteração.</t>
  </si>
  <si>
    <t>IFRS9_OUT_EXPECTED_LOSS_8_7
IFRS9_INPUT_MOTOR_8_7</t>
  </si>
  <si>
    <t>IFRS9_OUT_EXPECTED_LOSS_8_7</t>
  </si>
  <si>
    <t>IFRS9_OUT_STAGING_8_7</t>
  </si>
  <si>
    <t>IFRS9_OUT_EXPECTED_LOSS_8_7
IMCATF046_FLAG_FECHO</t>
  </si>
  <si>
    <t>IFRS9_OUT_EXPECTED_LOSS_8_7
LT002_INSTRUMENT</t>
  </si>
  <si>
    <t>IFRS9_OUT_EXPECTED_LOSS_8_7
FR004_CTO</t>
  </si>
  <si>
    <t>IFRS9_OUT_EXPECTED_LOSS_8_7
IMCATF046_FLAG_FECHO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</si>
  <si>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TABELAIFRS9_OUT_EXPECTED_LOSS_8_7 COM O RESPETIVO ID DE EXECUÇÃO, PARA OBTER OS CAMPOS NECESSÁRIOS:
LEFT JOIN
(SELECT * FROM IFRS9_OUT_EXPECTED_LOSS_8_7
INNER JOIN
SELECT * FROM IMCATF046_FLAG_FECHO 
ON EXEC_ID_PART = EXEC_ID_PART )
ON CONTRACT_ID = CONTRACT_ID</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</si>
  <si>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IFRS9_OUT_EXPECTED_LOSS_8_7  com o respetivo ID de execução para obter os campos necessários:</t>
    </r>
    <r>
      <rPr>
        <sz val="8"/>
        <color theme="1"/>
        <rFont val="Arial"/>
        <family val="2"/>
      </rPr>
      <t xml:space="preserve">
LEFT JOIN 
(SELECT * FROM IFRS9_OUT_EXPECTED_LOSS_8_7
INNER JOIN
SELECT * FROM IMCATF046_FLAG_FECHO
ON EXEC_ID_PART = EXEC_ID_PART )
ON CONTRACT_ID = CONTRACT_ID</t>
    </r>
  </si>
  <si>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IFRS9_OUT_EXPECTED_LOSS_8_7com o respetivo ID de execução para obter os campos necessários:</t>
    </r>
    <r>
      <rPr>
        <sz val="8"/>
        <color theme="1"/>
        <rFont val="Arial"/>
        <family val="2"/>
      </rPr>
      <t xml:space="preserve">
LEFT JOIN
(SELECT * FROM IFRS9_OUT_EXPECTED_LOSS_8_7
INNER JOIN
SELECT * FROM IMCATF046_FLAG_FECHO 
ON EXEC_ID_PART = EXEC_ID_PART )
ON CONTRACT_ID = CONTRACT_ID</t>
    </r>
  </si>
  <si>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IFRS9_OUT_STAGING_8_7 com o respetivo ID de execução para obter os campos necessários:</t>
    </r>
    <r>
      <rPr>
        <sz val="8"/>
        <color theme="1"/>
        <rFont val="Arial"/>
        <family val="2"/>
      </rPr>
      <t xml:space="preserve">
LEFT JOIN
(SELECT * FROM IFRS9_OUT_STAGING_8_7
INNER JOIN
SELECT * FROM IMCATF046_FLAG_FECHO 
ON EXEC_ID_PART = EXEC_ID_PART )
ON CONTRACT_ID = CONTRACT_ID</t>
    </r>
  </si>
  <si>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IFRS9_OUT_EXPECTED_LOSS_8_7 com o respetivo ID de execução para obter os campos necessários:</t>
    </r>
    <r>
      <rPr>
        <sz val="8"/>
        <color theme="1"/>
        <rFont val="Arial"/>
        <family val="2"/>
      </rPr>
      <t xml:space="preserve">
LEFT JOIN
(SELECT * FROM IFRS9_OUT_EXPECTED_LOSS_8_7
INNER JOIN
SELECT * FROM IMCATF046_FLAG_FECHO 
ON EXEC_ID_PART = EXEC_ID_PART )
ON CONTRACT_ID = CONTRACT_ID</t>
    </r>
  </si>
  <si>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IFRS9_OUT_EXPECTED_LOSS_8_7 com o respetivo ID de execução para obter os campos necessários:</t>
    </r>
    <r>
      <rPr>
        <sz val="8"/>
        <rFont val="Arial"/>
        <family val="2"/>
      </rPr>
      <t xml:space="preserve">
LEFT JOIN
(SELECT * FROM IFRS9_OUT_EXPECTED_LOSS_8_7 
INNER JOIN
SELECT * FROM IMCATF046_FLAG_FECHO 
ON EXEC_ID_PART = EXEC_ID_PART )
ON CONTRACT_ID = CONTRACT_ID</t>
    </r>
  </si>
  <si>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INNER JOIN
SELECT * FROM IMCATF046_FLAG_FECHO 
ON EXEC_ID_PART = EXEC_ID_PART )
ON CONTRACT_ID = CONTRACT_ID</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</si>
  <si>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IFRS9_OUT_EXPECTED_LOSS_8_7 com o respetivo ID de execução para obter os campos necessários:</t>
    </r>
    <r>
      <rPr>
        <sz val="8"/>
        <color theme="1"/>
        <rFont val="Arial"/>
        <family val="2"/>
      </rPr>
      <t xml:space="preserve">
LEFT JOIN
(SELECT * FROM IFRS9_OUT_EXPECTED_LOSS_8_7
INNER JOIN
SELECT * FROM IMCATF046_FLAG_FECHO 
ON EXEC_ID_PART = EXEC_ID_PART )
ON CONTRACT_ID = CONTRACT_ID</t>
    </r>
  </si>
  <si>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tabelaIFRS9_OUT_EXPECTED_LOSS_8_7 e IMCATF046_FLAG_FECHO_A, para obter o histórico da PD por contrato:
</t>
    </r>
    <r>
      <rPr>
        <sz val="8"/>
        <rFont val="Arial"/>
        <family val="2"/>
      </rPr>
      <t xml:space="preserve">LEFT JOIN
(SELECT * FROM IFRS9_OUT_EXPECTED_LOSS_8_7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</si>
  <si>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t>LT002_INSTRUMENT
BU_IFRS9.IFRS9_OUT_STAGING_8_7</t>
  </si>
  <si>
    <t>BU_IFRS9.IFRS9_OUT_EXPECTED_LOSS_8_7
LT002_INSTRUMENT</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</si>
  <si>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IFRS9_OUT_STAGING_8_7 com o respetivo ID de execução para obter os campos necessários:
LEFT JOIN
(SELECT * FROM IFRS9_OUT_STAGING_8_7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</si>
  <si>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
20/10/2025: Foram alteradas as tabelas IFRS9_OUT_EXPECTED_LOSS_REPORTING e IFRS9_OUT_STAGING_REPORTING para IFRS9_OUT_EXPECTED_LOSS_8_7 e IFRS9_OUT_STAGING_8_7, respetivamente devido ao facto das tabelas reporting serem descontinuadas</t>
    </r>
  </si>
  <si>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20/10/2025: Foram alteradas as tabelas IFRS9_OUT_EXPECTED_LOSS_REPORTING e IFRS9_OUT_STAGING_REPORTING para IFRS9_OUT_EXPECTED_LOSS_8_7 e IFRS9_OUT_STAGING_8_7, respetivamente devido ao facto das tabelas reporting serem descontinuadas</t>
  </si>
  <si>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
20/10/2025: Foram alteradas as tabelas IFRS9_OUT_EXPECTED_LOSS_REPORTING e IFRS9_OUT_STAGING_REPORTING para IFRS9_OUT_EXPECTED_LOSS_8_7 e IFRS9_OUT_STAGING_8_7, respetivamente devido ao facto das tabelas reporting serem descontinuadas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</si>
  <si>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
20/10/2025: Foram alteradas as tabelas IFRS9_OUT_EXPECTED_LOSS_REPORTING e IFRS9_OUT_STAGING_REPORTING para IFRS9_OUT_EXPECTED_LOSS_8_7 e IFRS9_OUT_STAGING_8_7, respetivamente devido ao facto das tabelas reporting serem descontinuadas</t>
    </r>
  </si>
  <si>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
20/10/2025: Foram alteradas as tabelas IFRS9_OUT_EXPECTED_LOSS_REPORTING e IFRS9_OUT_STAGING_REPORTING para IFRS9_OUT_EXPECTED_LOSS_8_7 e IFRS9_OUT_STAGING_8_7, respetivamente devido ao facto das tabelas reporting serem descontinuadas</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</si>
  <si>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
20/10/2025: Foram alteradas as tabelas IFRS9_OUT_EXPECTED_LOSS_REPORTING e IFRS9_OUT_STAGING_REPORTING para IFRS9_OUT_EXPECTED_LOSS_8_7 e IFRS9_OUT_STAGING_8_7, respetivamente devido ao facto das tabelas reporting serem descontinuadas</t>
    </r>
  </si>
  <si>
    <t>29/07/2022: Especificação do campo 
20/10/2025: Foram alteradas as tabelas IFRS9_OUT_EXPECTED_LOSS_REPORTING e IFRS9_OUT_STAGING_REPORTING para IFRS9_OUT_EXPECTED_LOSS_8_7 e IFRS9_OUT_STAGING_8_7, respetivamente devido ao facto das tabelas reporting serem descontinuadas</t>
  </si>
  <si>
    <t>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
20/10/2025: Foram alteradas as tabelas IFRS9_OUT_EXPECTED_LOSS_REPORTING e IFRS9_OUT_STAGING_REPORTING para IFRS9_OUT_EXPECTED_LOSS_8_7 e IFRS9_OUT_STAGING_8_7, respetivamente devido ao facto das tabelas reporting serem descontinuadas</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</si>
  <si>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
20/10/2025: Foram alteradas as tabelas IFRS9_OUT_EXPECTED_LOSS_REPORTING e IFRS9_OUT_STAGING_REPORTING para IFRS9_OUT_EXPECTED_LOSS_8_7 e IFRS9_OUT_STAGING_8_7, respetivamente devido ao facto das tabelas reporting serem descontinuadas</t>
    </r>
  </si>
  <si>
    <t>Só é identificado os contratos onde o BS é líder na DWT325 - Produto grupo no campo ccaracte_esp = 005 (TAT91 Ctabela 925 campo nelmc06 a comecar na posição 2 durante 3) ==&gt; Validar mapeamento no DL
20/10/2025: Reunião com David Texugo onde confirmou que as tabelas reporting iriam ser descontinuadas e que tudo seria reapontado para as tabelas 8_7</t>
  </si>
  <si>
    <t>Sempre o BST para relação líder (aplicável) ==&gt; Validar onde
20/10/2025: Reunião com David Texugo onde confirmou que as tabelas reporting iriam ser descontinuadas e que tudo seria reapontado para as tabelas 8_7</t>
  </si>
  <si>
    <t>Para os contratos com 005 --&gt; Contrato ID
20/10/2025: Reunião com David Texugo onde confirmou que as tabelas reporting iriam ser descontinuadas e que tudo seria reapontado para as tabelas 8_7</t>
  </si>
  <si>
    <t>Não existe atualmente na CRC ainda está pendente a implementação (previsto terminar em setembro)
20/10/2025: Reunião com David Texugo onde confirmou que as tabelas reporting iriam ser descontinuadas e que tudo seria reapontado para as tabelas 8_7</t>
  </si>
  <si>
    <t>Não existe atualmente e ainda não está definido em pipeline a sua implementação
20/10/2025: Reunião com David Texugo onde confirmou que as tabelas reporting iriam ser descontinuadas e que tudo seria reapontado para as tabelas 8_7</t>
  </si>
  <si>
    <t>20/10/2025: Reunião com David Texugo onde confirmou que as tabelas reporting iriam ser descontinuadas e que tudo seria reapontado para as tabelas 8_7</t>
  </si>
  <si>
    <t>Prever que será fornecido o ID
20/10/2025: Reunião com David Texugo onde confirmou que as tabelas reporting iriam ser descontinuadas e que tudo seria reapontado para as tabelas 8_7</t>
  </si>
  <si>
    <t>ifrs9_out_expectedloss:K2 (on é K1) validar internamente
20/10/2025: Reunião com David Texugo onde confirmou que as tabelas reporting iriam ser descontinuadas e que tudo seria reapontado para as tabelas 8_7</t>
  </si>
  <si>
    <t>processo ongoing no datalake ou introdução de tabela com as datas date parte e ixec_id_part 
Validar com LCM se podemos utilizar a imcatf046_falg_fecho para mapear os ID_execc
20/10/2025: Reunião com David Texugo onde confirmou que as tabelas reporting iriam ser descontinuadas e que tudo seria reapontado para as tabelas 8_7</t>
  </si>
  <si>
    <t>ead bruta
20/10/2025: Reunião com David Texugo onde confirmou que as tabelas reporting iriam ser descontinuadas e que tudo seria reapontado para as tabelas 8_7</t>
  </si>
  <si>
    <t>Confirmar se existem PD calculadas à entidade (AI/AC) analisar se a PD que o BCE quer é mais virada para a provisão 
20/10/2025: Reunião com David Texugo onde confirmou que as tabelas reporting iriam ser descontinuadas e que tudo seria reapontado para as tabelas 8_7</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</si>
  <si>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
20/10/2025: Foram alteradas as tabelas IFRS9_OUT_EXPECTED_LOSS_REPORTING e IFRS9_OUT_STAGING_REPORTING para IFRS9_OUT_EXPECTED_LOSS_8_7 e IFRS9_OUT_STAGING_8_7, respetivamente devido ao facto das tabelas reporting serem descontinuadas</t>
  </si>
  <si>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
20/10/2025: Foram alteradas as tabelas IFRS9_OUT_EXPECTED_LOSS_REPORTING e IFRS9_OUT_STAGING_REPORTING para IFRS9_OUT_EXPECTED_LOSS_8_7 e IFRS9_OUT_STAGING_8_7, respetivamente devido ao facto das tabelas reporting serem descontinuadas</t>
  </si>
  <si>
    <t>REF_DATE
Se o stage não se alterou ou teve apenas uma alteração de stage desde a data de inception, assumir o valor do campo "DT_INCPTN"
Se o "DT_IMPRMNT_STTS_PRVS" for inferior à "DT_INCPTN", assumir o valor da "DT_INCPTN"</t>
  </si>
  <si>
    <t>Column23</t>
  </si>
  <si>
    <t>MÓVEL - Schema</t>
  </si>
  <si>
    <t>MÓVEL - Campo</t>
  </si>
  <si>
    <t>MÓVEL - Metodologia de Cálculo</t>
  </si>
  <si>
    <t>MÓVEL - Metodologia de cruzamento</t>
  </si>
  <si>
    <t>ESPECIFICAÇÃO - MÓVEL</t>
  </si>
  <si>
    <t>MÓVEL - Tabela</t>
  </si>
  <si>
    <t>1) Cruzar LT004_PROTECTION com LT006_INSTR_PROT de modo a obter os contratos associados à garantia: 
LT004_PROTECTION 
LEFT JOIN 
(SELECT * FROM LT005_INSTR_PROT)
ON PRTCTN_ID = PRTCTN_ID 
2) Cruzar os instrumentos obtidos no passo anterior com a LT002_INSTRUMENT para obter a informação de datas de vencimento: 
LEFT JOIN 
(SELECT * FROM LT002_INSTRUMENT)
ON INSTRMNT_ID = INSTRMNT_ID</t>
  </si>
  <si>
    <t>Reunião c/ Carlos F.:
Modelo atual tem informação sobre o nome do avaliador e não da empresa avaliadora.
Reunião com Alexandre Esteves dia 27/11/2025 onde foi definida a metodologia de calculo como para garantias móveis  como Fixa "Internal" tendo em conta que o banco não faz avaliação de garantias móveis, mas sim através de estimativas do preço do bem.</t>
  </si>
  <si>
    <t>"Internal"</t>
  </si>
  <si>
    <t>CGARANT_BEM
TAYD91C0_GELEMTAB</t>
  </si>
  <si>
    <t>DETENTOR_BEM</t>
  </si>
  <si>
    <t>1) Cruzar LT004_PROTECTION com GT009_BENS_IMOV para obter os campos necessários: 
LT004_PROTECTION
LEFT JOIN 
(SELECT * FROM GT009_BENS_IMOV)
ON PRTCTN_ID = CONCAT('I_', CKBALBEM, '_', CKCTABEM, '_', CKREFBEM)</t>
  </si>
  <si>
    <t>GT013_BENS_MOB</t>
  </si>
  <si>
    <t>GT018_RATEIO_AVAL
TAT91_TABELAS_V</t>
  </si>
  <si>
    <t>TAYD91C0_GELEMTAB
WHERE TAYD91C0_CTABELA='236'
AND CFINBEM = TAYD91C0_CELEMTAB</t>
  </si>
  <si>
    <r>
      <rPr>
        <b/>
        <sz val="8"/>
        <rFont val="Arial"/>
        <family val="2"/>
      </rPr>
      <t xml:space="preserve">1) Cruzar LT004_PROTECTION com GT018_RATEIO_AVAL para obter os campos necessários: </t>
    </r>
    <r>
      <rPr>
        <sz val="8"/>
        <rFont val="Arial"/>
        <family val="2"/>
      </rPr>
      <t xml:space="preserve">
LT004_PROTECTION
LEFT JOIN 
(SELECT * FROM GT018_RATEIO_AVAL)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</si>
  <si>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</si>
  <si>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</si>
  <si>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</si>
  <si>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</si>
  <si>
    <t>CONSTRUCTION_YEAR</t>
  </si>
  <si>
    <t>BUSINESS_ASSETS</t>
  </si>
  <si>
    <t>PROPERTY</t>
  </si>
  <si>
    <t xml:space="preserve">CASE WHEN LENGTH(TRIM(CAST(CAST(CONSTRUCTION_YEAR AS BIGINT) AS STRING)))&lt;&gt;4 OR 'CONSTRUCTION_YEAR' = '9999' OR 'CONSTRUCTION_YEAR' = '1111'THEN REPORTAR VALOR DE MISSING VALUE. </t>
  </si>
  <si>
    <t>LT004_PROTECTION
LEFT JOIN 
(SELECT * FROM PROPERTY)
ON  SUBSTR(LT004.PRTCTN_ID,3,4) = PROPERTY.PROPERTY_BRANCH_CODE
AND SUBSTR(LT004.PRTCTN_ID,8,11) = PROPERTY.PROPERTY_CONTRACT_ID
AND SUBSTR(LT004.PRTCTN_ID,20,15) = PROPERTY.PROPERTY_REFERENCE_CODE</t>
  </si>
  <si>
    <t>MAVALIA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</si>
  <si>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SUM(MAVALIA)
WHERE GT009.REF_DATE= DT_AVALIA*
AND GT009.REF_DATE&gt;= LT004.DT_ORGNL_PRTCTN_VL
AND GT009.REF_DATE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GT009_BENS_IMOV: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</si>
  <si>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t>MVAVALIA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</si>
  <si>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SUM(MAVALIA)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GT013_BENS_MOB: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</si>
  <si>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GT013_BENS_MOB para obter o valor à data de non-performing:
</t>
    </r>
    <r>
      <rPr>
        <sz val="8"/>
        <rFont val="Arial"/>
        <family val="2"/>
      </rPr>
      <t>(SELECT * FROM LT006_INSTR_PROT)
LEFT JOIN
(SELECT * FROM GT013_BENS_MOB)
ON PRTCTN_ID = CONCAT('M_', CKBALBEM, '_', CKCTABEM, '_', CKREFBEM)</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</si>
  <si>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GT009_BENS_IMOV para obter o valor à data de non-performing:
</t>
    </r>
    <r>
      <rPr>
        <sz val="8"/>
        <rFont val="Arial"/>
        <family val="2"/>
      </rPr>
      <t>(SELECT * FROM LT006_INSTR_PROT)
LEFT JOIN
(SELECT * FROM GT009_BENS_IMOV)
ON PRTCTN_ID = CONCAT('I_', CKBALBEM, '_', CKCTABEM, '_', CKREFBEM)</t>
    </r>
  </si>
  <si>
    <t>MVNDRAP</t>
  </si>
  <si>
    <t>1) Cruzar LT002_INSTRUMENT com LT001_UNIV_OPER para obter o campo COD_SOC:
LT002_INSTRUMENT 
LEFT JOIN 
(SELECT * FROM LT001_UNIV_OPER 
GROUP BY CEMPRESA, CBALCAO, CNUMECTA, ZDEPOSIT)
ON INSTRMNT_ID = CONCAT(CEMPRESA, CBALCAO, CNUMECTA, ZDEPOSIT)</t>
  </si>
  <si>
    <t>1) Cruzar LT002_INSTRUMENT com LT001_UNIV_OPER para obter o campo COD_SOC_INTRGRP:
LT002_INSTRUMENT 
LEFT JOIN 
(SELECT * FROM LT001_UNIV_OPER 
GROUP BY CEMPRESA, CBALCAO, CNUMECTA, ZDEPOSIT)
ON INSTRMNT_ID = CONCAT(CEMPRESA, CBALCAO, CNUMECTA, ZDEPOSIT)</t>
  </si>
  <si>
    <t>- Se o cliente não pertencer ao universo de clientes com contas domiciliadas (SPT04_INFLOWCRE) e a entidade não for 1º titular (mn_entty_id &lt;&gt; 'Y') de nenhum DO (tipo_contrato ='D.O. / CONTAS CORRENTES' ) no período entre a data de referência e [data de referência - 12 meses].
- Se o campo PRSN_TYP = L</t>
  </si>
  <si>
    <t>Se ACCNTNG_CLSSFCTN IN ('2','4','41')</t>
  </si>
  <si>
    <t xml:space="preserve"> - Se a DT_INCPTN &gt; REF_DATE - 1 ANO
- Se ACCNTNG_CLSSFCTN IN ('2','4','41')</t>
  </si>
  <si>
    <t>Metodologia / Conceito:
1) Garantias Financeiras: Considerar o 1º titular do instrumento financeiro dado como garantia - informação obtida através da CL001_INTERV_CTO;
2) Garantias Pessoais: Considerar o ZCLIENTE avalista - chave do bem;
3) Garantias Imóveis: Considerar NULLABLE dado que não existe informação sobre o proprietário do bem imóvel dado como garantia. 
4) Riscos deverá definir uma medida de mitigação para o ponto 3).
Especificado/ Revisto por: Serviços Técnicos + CDO (Susana Fernandes + Luís Capitão-Mor).
Guia de conceitos da Corporação: De acordo com o pretendido no Guia.
Reunião com LCM e LS (2025-12-16)
Está a ser criado um novo campo nas várias tabelas do MUG sendo o campo referente ao detentor económico. Assim que este campo esteja finalizado é necessário respecificar este campo</t>
  </si>
  <si>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 xml:space="preserve">Alteração de especificação de metodologia de cálculo de garantias imóveis.
</t>
    </r>
  </si>
  <si>
    <t>MAVALIA
RANK() OVER (PARTITION BY CONCAT('I_', CKBALBEM, '_', CKCTABEM, '_', CKREFBEM)  ORDER BY davalia DESC) AS RANKING
WHERE RANKING = 2 
NOTA: Reportar o valor da avaliação anterior à avaliação mais recente. Independente de esta ser uma avaliação completa ou não.</t>
  </si>
  <si>
    <t>1) Se GT003.CTRATCTA in ('01','03'), então valor da coluna "NOT APPLICABLE";
2) Se GT003.CTRATCTA = '10' e TTT35.ICOTACAO = 'N', então valor da coluna "NOT APPLICABLE";
ELSE SUM(MVALCAT) 
RANK() OVER (PARTITION BY CONCAT('F_', CKBALBEM, '_', CKCTABEM, '_', CKREFBEM)  ORDER BY davalia DESC) AS RANKING
WHERE RANKING = 2 
WHERE REF_DATE&lt;=DATA DO REPORTE
NOTA: Deve ser reportado o valor da proteção correspondente à última avaliação disponível antes da avaliação mais recente.</t>
  </si>
  <si>
    <t xml:space="preserve">MVAVALIA
</t>
  </si>
  <si>
    <r>
      <rPr>
        <b/>
        <sz val="8"/>
        <rFont val="Arial"/>
        <family val="2"/>
      </rPr>
      <t>1) Cruzar  LT004_PROTECTION com a tabela GT013_BENS_MOB</t>
    </r>
    <r>
      <rPr>
        <sz val="8"/>
        <rFont val="Arial"/>
        <family val="2"/>
      </rPr>
      <t xml:space="preserve"> </t>
    </r>
    <r>
      <rPr>
        <b/>
        <sz val="8"/>
        <rFont val="Arial"/>
        <family val="2"/>
      </rPr>
      <t>para obter o campo MAVALIA</t>
    </r>
    <r>
      <rPr>
        <sz val="8"/>
        <rFont val="Arial"/>
        <family val="2"/>
      </rPr>
      <t xml:space="preserve">
(SELECT * FROM LT004_PROTECTION)
LEFT JOIN
(SELECT * FROM GT013_BENS_MOB)
ON PRTCTN_ID = CONCAT('M_', CKBALBEM, '_', CKCTABEM, '_', CKREFBEM)</t>
    </r>
  </si>
  <si>
    <t>MAVALIA
RANK() OVER (PARTITION BY CONCAT('M_', CKBALBEM, '_', CKCTABEM, '_', CKREFBEM)  ORDER BY davalia DESC) AS RANKING
WHERE RANKING = 2 
WHERE REF_DATE&lt;=DATA DO REPORTE
NOTA: Deve ser reportado o valor da proteção correspondente à última avaliação disponível antes da avaliação mais recente.</t>
  </si>
  <si>
    <t xml:space="preserve">Q&amp;A:
Linked to DT_APPRSL_PRVS - please, report the previous appraisal value (no need to be full appraisal).
Reunião c/ Carlos F.:
Tabela gt011_avalc_imov com histórico completo de avaliações.
Reunião com LCM e LS -17/12/2025
O campo estava incorretamente a reportar o valor anterior à última avaliação completa — ou seja, o montante correspondente ao campo DT_APPRSL_PRVS.
Contudo, de acordo com o Guia Corporativo, o campo PRTCTN_VL_PRVS deve reportar o valor da proteção associado à última avaliação disponível antes da avaliação mais recente, independentemente desta avaliação ser ou não completa. </t>
  </si>
  <si>
    <t>EUR'</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</si>
  <si>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 xml:space="preserve">Atualização da metodologia de cálculo para prever os novos campos da LT001.
</t>
    </r>
    <r>
      <rPr>
        <b/>
        <sz val="8"/>
        <color theme="1"/>
        <rFont val="Arial"/>
        <family val="2"/>
      </rPr>
      <t>19/12/2025:</t>
    </r>
    <r>
      <rPr>
        <sz val="8"/>
        <color theme="1"/>
        <rFont val="Arial"/>
        <family val="2"/>
      </rPr>
      <t xml:space="preserve"> Atualização da metodologia de NOT APPLICABLE quando ACCNTNG_CLSSFCTN IN ('2','4','41')</t>
    </r>
    <r>
      <rPr>
        <b/>
        <sz val="8"/>
        <color theme="1"/>
        <rFont val="Arial"/>
        <family val="2"/>
      </rPr>
      <t xml:space="preserve">
</t>
    </r>
  </si>
  <si>
    <r>
      <rPr>
        <b/>
        <sz val="8"/>
        <color theme="1"/>
        <rFont val="Arial"/>
        <family val="2"/>
      </rPr>
      <t>02/12/2025</t>
    </r>
    <r>
      <rPr>
        <sz val="8"/>
        <color theme="1"/>
        <rFont val="Arial"/>
        <family val="2"/>
      </rPr>
      <t>: Atualização da metodologia de cálculo para prever os novos campos da LT001.</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</si>
  <si>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19/12/2025</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xml:space="preserve">: Alteração da metodologia de cálculo e Not Applicable para prever casos em que a REF_DATE de há 1 ano seja menor que a DT_INCPTN 
26/06/2025: Criação do campo PROVISAO_ON_PRVS na LT001 e alteração da metodologia de cálculo  para prever estes mesmos campos como fonte. O campo é calculado diretamente a partir dos campos do Universo.
</t>
    </r>
    <r>
      <rPr>
        <b/>
        <sz val="8"/>
        <color theme="1"/>
        <rFont val="Arial"/>
        <family val="2"/>
      </rPr>
      <t>02/12/2025</t>
    </r>
    <r>
      <rPr>
        <sz val="8"/>
        <color theme="1"/>
        <rFont val="Arial"/>
        <family val="2"/>
      </rPr>
      <t>: Atualização da metodologia de NOT APPLICABLE quando ACCNTNG_CLSSFCTN IN ('2','4','41')</t>
    </r>
  </si>
  <si>
    <r>
      <t>12/01/22024:</t>
    </r>
    <r>
      <rPr>
        <sz val="8"/>
        <color theme="1"/>
        <rFont val="Arial"/>
        <family val="2"/>
      </rPr>
      <t xml:space="preserve"> Novo campo adicionado pela Corpração. Atualização da especificação da metodologia de cálculo.
15/09/2025: Alteração do campo fonte do campo CONSOLES da tabela CLIENTES_CONTRAPARTE para o campo SOCIEDADE_CONTRAPARTE da tabela FR012</t>
    </r>
    <r>
      <rPr>
        <b/>
        <sz val="8"/>
        <color theme="1"/>
        <rFont val="Arial"/>
        <family val="2"/>
      </rPr>
      <t xml:space="preserve">
19/12/2025: </t>
    </r>
    <r>
      <rPr>
        <sz val="8"/>
        <color theme="1"/>
        <rFont val="Arial"/>
        <family val="2"/>
      </rPr>
      <t>Atualização da metodologia de cálculo para prever os novos campos da LT001.</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</si>
  <si>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 xml:space="preserve">Alteração da metodologia de NOT APPLICABLE, para considerar como 1º titular quando mn_entty = 'Y';
</t>
    </r>
    <r>
      <rPr>
        <b/>
        <sz val="8"/>
        <color theme="1"/>
        <rFont val="Arial"/>
        <family val="2"/>
      </rPr>
      <t>19/12/2025</t>
    </r>
    <r>
      <rPr>
        <sz val="8"/>
        <color theme="1"/>
        <rFont val="Arial"/>
        <family val="2"/>
      </rPr>
      <t xml:space="preserve">:  Adição de condição de NOT APPLICABLE quando o PRSN_TYP = L </t>
    </r>
  </si>
  <si>
    <t>12/01/2022: Atualização de especificação de metodologia de cálculo.
14/07/2023: Atualização da metodologia de cálculo para garantias pessoais. Segundo os controlos da Corporação, o campo deve ser reportado com NOT APPLICABLE.
19/12/2025:  Atualização de especificação de metodologia de cálculo da garantias móveis</t>
  </si>
  <si>
    <t>03/11/2021: Atualização de especificação de metodologia de cálculo.
08/11/2021: Fonte em revisão
16/12/2021: Atualização de especificação de metodologia de cálculo com base no novo campo de código de avaliador.
17/05/2022: Actualização de especificação de metodologia de cálculo de forma a não contemplar códigos de avaliador = 'N/D'.
19/12/2025:  Atualização de especificação de metodologia de cálculo da garantias móveis</t>
  </si>
  <si>
    <t>17/11/2021: Atualização de especificação e metodologia de cálculo. Parametrização validada com Susana F. e Ricardo M.
05/01/2022: Atualização de especificação e metodologia de cálculo. Consultar tabela de suporte BCE_LT_SPRT_CNSTRCTN_STTS.
18/04/2022: Atualização de tabela de parametrização de CNSTRCTN_STTS
24/06/2022: Atualização de tabela de parametrização de CNSTRCTN_STTS (inclusão de novas colunas)
09/08/2024: Atualização de especificação de metodologia de cálculo, no seguimento do projeto de Redefinição da Granularidade das Garantias, de forma a que o mapeamento dependa do campo CGARANT_BEM.
06/09/2024: Atualização de tabela de parametrização de CNSTRCTN_STTS 
19/12/2025: Atualização de metodologia de N/A para garantias móveis</t>
  </si>
  <si>
    <t>04/01/2022: Atualização de especificação de metodologia de cálculo. 
19/12/2025: Atualização de metodologia de N/A para garantias móveis</t>
  </si>
  <si>
    <t>27/10/2021: Atualização de especificação de metodologia de cálculo.
28/04/2023: Atualização metodologia de cálculo e cruzamento (alterações ao modelo de garantias)
12/07/2024: Atualização da metelogia de cálculo devido à alteração da definição do campo por parte da Corporação
19/12/2025: Atualização de metodologia de N/A para garantias móveis</t>
  </si>
  <si>
    <t>05/01/2022: Atualização de especificação e metodologia de cálculo. Consultar tabela de suporte BCE_LT_SPRT_CNSTRCTN_STTS.
24/06/2022: Atualização de metodologia de cálculo.
19/12/2025: Atualização de metodologia de N/A para garantias móveis</t>
  </si>
  <si>
    <t>01/02/2022: Atualização de especificação e metodologia de cálculo.
30/06/2023: Atualização da metodologia de cálculos para transformar '0001-01-01' em Missing values.
21/12/2023: Adição de condição de NOT APPLICABLE (de acordo com o e-mail de dúvidas da Corporação do dia18/12/2023).
19/12/2025: Atualização de metodologia de N/A para garantias móveis</t>
  </si>
  <si>
    <t>29/10/2021: Atualização de especificação de metodologia de cálculo.
07/04/2023: Atualização metodologia de cálculo e cruzamento (alterações ao modelo de garantias)
28/04/2023: Atualização metodologia de cálculo e cruzamento (alterações ao modelo de garantias)
28/06/2024: Atualização da metodologia de cálculo com base no feedback do Henrique Amaral: as reavaliações do tipo R não devem ser consideradas numa full appraisal dado que não existe uma entrada na propriedade como indicado no Guia &gt;CTIPREAVL IN ('A','R') &gt; CTIPREAVL = 'A'
10/07/2024: Adição das seguintes notas "Primeira data mais recente" e "Caso não exista nenhuma avaliação que cumpra as condições supra, reportar o valor de missing value" para melhor entendimento do valor a reportar. Sem impacto na implementação.
19/12/2025: Atualização de metodologia de N/A para garantias móveis</t>
  </si>
  <si>
    <t xml:space="preserve">14/12/2021: Atualização de especificação de metodologia de cálculo.
21/07/2023: Alteração da metodologia de cálculo para garantias pessoais na sequência da análise aos controlos da corporação.
19/12/2025: Adicionada especificação para garantias móveis </t>
  </si>
  <si>
    <t>08/02/2022: Atualização de especificação de metodologia de cálculo.
07/04/2022: Atualização de especificação de metodologia de cruzamento (Garantias Financeiras).
16/05/2022: Atualização de especificação de metodologia de cálculo (Garantias Financeiras - alínea 2))
21/07/2023: Alteração da metodologia de cálculo para garantias pessoais na sequência da análise aos controlos da corporação.
19/07/2024: Atualização da metodologia de calculo com base nos desenvolvimentos do MUG.
19/12/2025: Garantir que o processo do Loan Tape reporte os valores da metodologia GERAL, assegurando que estes sejam igualmente aplicáveis às garantias móveis. (Sem alteração de especificação)</t>
  </si>
  <si>
    <t>08/02/2022: Actualização de especificação e metodologia de cálculo com base na parametrização definida com Susana Fernandes e LCM. 
Adição de tabela de parametrização.
09/08/2024: Atualização de especificação de metodologia de cálculo, no seguimento do projeto de Redefinição da Granularidade das Garantias, de forma a que o mapeamento dependa do campo CGARANT_BEM.
19/12/2025: Atualização de metodologia de N/A para garantias móveis</t>
  </si>
  <si>
    <t>03/10/2021: Atualização de especificação de metodologia de cálculo com base no mapeamento definido com Susana Fernandes.
19/12/2025: Atualização de metodologia de N/A para garantias móveis</t>
  </si>
  <si>
    <t>02/12/2021: Atualização de especificação de metodologia de cálculo.
02/06/2023: Atualização da metodologia de cálculo.
09/08/2024: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
19/12/2025: Atualização de metodologia de N/A para garantias móveis</t>
  </si>
  <si>
    <t>28/04/2023: Atualização metodologia de cálculo e cruzamento (alterações ao modelo de garantias)
21/09/2023: Atualização de metodologia de cruzamento.
20/09/2024: Atualização de metodologia de cálculo e cruzamento, passando a depender de campos do MUG.
19/12/2025: Garantir que o processo do Loan Tape reporte os valores da metodologia GERAL, assegurando que estes sejam igualmente aplicáveis às garantias móveis (Sem alteração de especificação).</t>
  </si>
  <si>
    <t>17/11/2021: Atualização de especificação de metodologia de cálculo com base na reunião com Raúl C. no dia 10/11 (reportar a MISS)
11/05/2023: Pedido de inclusão da informação Código de Repartição de Finanças e Coeficiente de Localização nas TATs J48 e 162, respetivamente.
28/07/2023:Atualização de especificação de metodologia de cálculo.
15/12/2023: Atualização da metodologia de cruzamento por forma a assegurar o aprovisionamento dos dados para datas de referência anteriores a 2023-10-31.
02/02/2024: Atualização da tabela de parametrização com impactos na implementação.
19/12/2025: Atualização de metodologia de N/A para garantias móveis</t>
  </si>
  <si>
    <t>23/12/2021: Atualização de especificação de metodologia de cálculo.
19/12/2025: Atualização de metodologia de N/A para garantias móveis</t>
  </si>
  <si>
    <t>28/04/2023: Atualização metodologia de cálculo e cruzamento (alterações ao modelo de garantias)
19/12/2025: Adição da especificação das garantias imóveis e móveis seguindo a mesma lógica das garantias financeiras.</t>
  </si>
  <si>
    <t xml:space="preserve">29/10/2021: Atualização de especificação de metodologia de cálculo.
28/04/2023: Atualização metodologia de cálculo e cruzamento (alterações ao modelo de garantias)
19/12/2025: Atualização de especificação de metodologia de cálculo e incluida especificação para garantias móveis. </t>
  </si>
  <si>
    <t>26/01/2022: Atualização de especificação de metodologia de cálculo.
Adição de tabela de parametrização PRTCTN_VLTN_APPRCH.
21/07/2023: Atualização da tabela de parametrização LT816  para garantias pessoais na sequência da análise aos Controlos da Corporação.
16/02/2024: Atualização da tabela de parametrização LT816  para garantias pessoais na sequência da análise aos Controlos da Corporação.
19/12/2025: Atualização da tabela de parametrização LT816  para garantias móveis</t>
  </si>
  <si>
    <t>17/11/2021: Atualização de especificação e metodologia de cálculo.
02/02/2024: Atualização de especificação e metodologia de cálculo (adição de espaços entr os campos concatenados)
19/12/2025: Atualização de metodologia de N/A para garantias móveis</t>
  </si>
  <si>
    <t>27/10/2021: Atualização de especificação de metodologia de cálculo.
05/11/2021: Atualização Fonte de CD_GARANTIAS para CD_LOAN_TAPES_BCE
10/04/2023: Atualização metodologia de cálculo e cruzamento para código de NUTS 3 presente na TAT J48
27/07/2023: Atualização da metodologia de cálculo e cruzamento com base nas alterações de conceito definidas no Guia da Corporação.
19/12/2025: Atualização de metodologia de N/A para garantias móveis</t>
  </si>
  <si>
    <t>27/10/2021: Atualização de especificação de metodologia de cálculo.
17/05/2022: Atualização de especificação de metodologia de cálculo de forma a não contemplar localizações = '99'.
28/03/2023: Atualização de fonte para a TAT com infomração mais recente dos códigos CDISCONF (J48)
19/12/2025: Atualização de metodologia de N/A para garantias móveis</t>
  </si>
  <si>
    <t>27/10/2021: Atualização de especificação de metodologia de cálculo.
28/03/2023: Atualização de fonte para a TAT com infomração mais recente dos códigos CDISCONF (J48)
19/12/2025: Atualização de metodologia de N/A para garantias móveis</t>
  </si>
  <si>
    <t>27/10/2021: Atualização de especificação de metodologia de cálculo.
02/02/2024: Atualização de especificação de metodologia de cálculo (adição de concatnação de '-000' aos CPOST de 4 caracteres).
19/12/2025: Atualização de metodologia de N/A para garantias móveis</t>
  </si>
  <si>
    <t>12/01/2022: Atualização de especificação de metodologia de cálculo. 
19/12/2025: A metodologia foi atualizada, onde independentemente da tipologia da garantias a informação do campo TAX_ID advém sempre da mesma fonte.</t>
  </si>
  <si>
    <t>13/01/2022: Atualização de especificação de metodologia de cálculo.
19/12/2025: Atualização de especificação de metodologia de cálculo. Para as garantias imóveis, financeiras e móveis passou a usar-se o CGARANT_BEM da GT018 e usado o ctabela 236 da TAT91</t>
  </si>
  <si>
    <t>18/11/2021: LCM concorda em assumir parametrização da Corporação
03/11/2021: Atualização de especificação de metodologia de cálculo. 
14/01/2022: Atualização da metodologia de cálculo e cruzamento para substituir TABELA_PARAMETRIZAÇÃO por LT803_CODIGOS_LT. Sem impactos na implementação
21/07/2023: Atualização da tabela de parametrização LT803_CODIGOS_LT para garantias pessoais na sequência da análise aos Controlos da Corporação.
16/02/2024: Atualização da tabela de parametrização LT803, sem impactos na implementação na sequência da análise aos controlos da Corporation.
01/03/2024: Atualização da tabela de parametrização lt803 sem impactos na implementação.
19/12/2025:  Atualização da tabela de parametrização lt803 sem impactos na implementação.</t>
  </si>
  <si>
    <t>19/12/2025: Atualização de metodologia de N/A para garantias móveis</t>
  </si>
  <si>
    <t>e71445ce85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</si>
</sst>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2">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color theme="1"/>
      <name val="Arial"/>
      <family val="2"/>
    </font>
    <font>
      <sz val="8"/>
      <name val="Arial"/>
      <family val="2"/>
    </font>
    <font>
      <b/>
      <sz val="8"/>
      <color theme="1"/>
      <name val="Arial"/>
      <family val="2"/>
    </font>
    <font>
      <sz val="8"/>
      <color rgb="FF000000"/>
      <name val="Arial"/>
      <family val="2"/>
    </font>
  </fonts>
  <fills count="14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
      <patternFill patternType="solid">
        <fgColor theme="7" tint="0.79998168889431442"/>
        <bgColor indexed="64"/>
      </patternFill>
    </fill>
  </fills>
  <borders count="14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4" fillId="0" borderId="0"/>
    <xf numFmtId="0" fontId="44" fillId="0" borderId="0"/>
    <xf numFmtId="0" fontId="69" fillId="49" borderId="65"/>
    <xf numFmtId="170" fontId="70" fillId="0" borderId="0">
      <alignment horizontal="right"/>
    </xf>
    <xf numFmtId="0" fontId="44" fillId="0" borderId="0"/>
    <xf numFmtId="0" fontId="44" fillId="0" borderId="0"/>
    <xf numFmtId="0" fontId="44" fillId="0" borderId="0"/>
    <xf numFmtId="0" fontId="71" fillId="0" borderId="0"/>
    <xf numFmtId="3" fontId="72" fillId="0" borderId="0" applyFont="0" applyFill="0" applyBorder="0" applyAlignment="0" applyProtection="0"/>
    <xf numFmtId="171" fontId="44" fillId="0" borderId="0"/>
    <xf numFmtId="171" fontId="44" fillId="0" borderId="0"/>
    <xf numFmtId="171" fontId="44" fillId="0" borderId="0"/>
    <xf numFmtId="4" fontId="72" fillId="0" borderId="0" applyFont="0" applyFill="0" applyBorder="0" applyAlignment="0" applyProtection="0"/>
    <xf numFmtId="172" fontId="60" fillId="0" borderId="0"/>
    <xf numFmtId="173" fontId="73" fillId="0" borderId="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70"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74" fillId="0" borderId="0"/>
    <xf numFmtId="0" fontId="44" fillId="0" borderId="0"/>
    <xf numFmtId="0" fontId="44" fillId="0" borderId="0"/>
    <xf numFmtId="174" fontId="60" fillId="0" borderId="0" applyFont="0" applyFill="0" applyBorder="0" applyAlignment="0" applyProtection="0"/>
    <xf numFmtId="175" fontId="60" fillId="0" borderId="0" applyFont="0" applyFill="0" applyBorder="0" applyAlignment="0" applyProtection="0"/>
    <xf numFmtId="176" fontId="60" fillId="0" borderId="0" applyFont="0" applyFill="0" applyBorder="0" applyAlignment="0" applyProtection="0"/>
    <xf numFmtId="0" fontId="44" fillId="0" borderId="0"/>
    <xf numFmtId="9" fontId="75" fillId="0" borderId="0"/>
    <xf numFmtId="10" fontId="71" fillId="0" borderId="0"/>
    <xf numFmtId="10" fontId="71" fillId="0" borderId="0"/>
    <xf numFmtId="9" fontId="75" fillId="0" borderId="0"/>
    <xf numFmtId="0" fontId="44" fillId="0" borderId="0"/>
    <xf numFmtId="0" fontId="70" fillId="0" borderId="0"/>
    <xf numFmtId="9"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76" fillId="0" borderId="0"/>
    <xf numFmtId="10" fontId="76" fillId="0" borderId="0"/>
    <xf numFmtId="177" fontId="77" fillId="0" borderId="66" applyFont="0" applyFill="0" applyBorder="0" applyAlignment="0" applyProtection="0">
      <alignment vertical="top" wrapText="1"/>
    </xf>
    <xf numFmtId="177" fontId="77" fillId="0" borderId="66" applyFont="0" applyFill="0" applyBorder="0" applyAlignment="0" applyProtection="0">
      <alignment vertical="top" wrapText="1"/>
    </xf>
    <xf numFmtId="178" fontId="77" fillId="0" borderId="0" applyFont="0" applyFill="0" applyBorder="0" applyAlignment="0" applyProtection="0">
      <alignment vertical="top"/>
    </xf>
    <xf numFmtId="178" fontId="77" fillId="0" borderId="0" applyFont="0" applyFill="0" applyBorder="0" applyAlignment="0" applyProtection="0">
      <alignment vertical="top"/>
    </xf>
    <xf numFmtId="179" fontId="77" fillId="0" borderId="0" applyFont="0" applyFill="0" applyBorder="0" applyAlignment="0" applyProtection="0">
      <alignment vertical="top"/>
    </xf>
    <xf numFmtId="179" fontId="77" fillId="0" borderId="0" applyFont="0" applyFill="0" applyBorder="0" applyAlignment="0" applyProtection="0">
      <alignment vertical="top"/>
    </xf>
    <xf numFmtId="180" fontId="77" fillId="0" borderId="0" applyFont="0" applyFill="0" applyBorder="0" applyAlignment="0" applyProtection="0">
      <alignment vertical="top"/>
    </xf>
    <xf numFmtId="180" fontId="77" fillId="0" borderId="0" applyFont="0" applyFill="0" applyBorder="0" applyAlignment="0" applyProtection="0">
      <alignment vertical="top"/>
    </xf>
    <xf numFmtId="181" fontId="44" fillId="0" borderId="0" applyFont="0" applyFill="0" applyBorder="0" applyAlignment="0" applyProtection="0"/>
    <xf numFmtId="181" fontId="44" fillId="0" borderId="0" applyFont="0" applyFill="0" applyBorder="0" applyAlignment="0" applyProtection="0"/>
    <xf numFmtId="181" fontId="44" fillId="0" borderId="0" applyFont="0" applyFill="0" applyBorder="0" applyAlignment="0" applyProtection="0"/>
    <xf numFmtId="0" fontId="60" fillId="0" borderId="0">
      <alignment vertical="top"/>
    </xf>
    <xf numFmtId="0" fontId="44" fillId="0" borderId="0" applyFont="0" applyFill="0" applyBorder="0" applyAlignment="0" applyProtection="0"/>
    <xf numFmtId="0" fontId="78" fillId="0" borderId="0" applyNumberFormat="0" applyFill="0" applyBorder="0" applyAlignment="0" applyProtection="0">
      <alignment vertical="top"/>
      <protection locked="0"/>
    </xf>
    <xf numFmtId="0"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3" fontId="44" fillId="0" borderId="0" applyFont="0" applyFill="0" applyBorder="0" applyAlignment="0" applyProtection="0"/>
    <xf numFmtId="183" fontId="44" fillId="0" borderId="0" applyFont="0" applyFill="0" applyBorder="0" applyAlignment="0" applyProtection="0"/>
    <xf numFmtId="183"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7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xf numFmtId="0" fontId="44" fillId="0" borderId="0"/>
    <xf numFmtId="0" fontId="44"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5" fillId="50" borderId="0"/>
    <xf numFmtId="0" fontId="45" fillId="50" borderId="0"/>
    <xf numFmtId="0" fontId="80" fillId="51"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9" fillId="50" borderId="0"/>
    <xf numFmtId="0" fontId="81" fillId="52"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82" fillId="50" borderId="0"/>
    <xf numFmtId="0" fontId="83" fillId="53" borderId="0"/>
    <xf numFmtId="0" fontId="82" fillId="50" borderId="0"/>
    <xf numFmtId="3" fontId="8" fillId="53" borderId="0" applyFill="0"/>
    <xf numFmtId="0" fontId="82" fillId="50" borderId="0"/>
    <xf numFmtId="0" fontId="82" fillId="50" borderId="0"/>
    <xf numFmtId="3" fontId="8" fillId="53" borderId="0" applyFill="0"/>
    <xf numFmtId="0" fontId="82" fillId="50" borderId="0"/>
    <xf numFmtId="0" fontId="82" fillId="50" borderId="0"/>
    <xf numFmtId="3" fontId="8" fillId="53" borderId="0" applyFill="0"/>
    <xf numFmtId="0" fontId="82" fillId="50" borderId="0"/>
    <xf numFmtId="0" fontId="84" fillId="50" borderId="0"/>
    <xf numFmtId="0" fontId="84" fillId="0" borderId="0"/>
    <xf numFmtId="0" fontId="84" fillId="50" borderId="0"/>
    <xf numFmtId="3" fontId="59" fillId="0" borderId="0" applyFill="0"/>
    <xf numFmtId="0" fontId="84" fillId="50" borderId="0"/>
    <xf numFmtId="0" fontId="84" fillId="50" borderId="0"/>
    <xf numFmtId="3" fontId="59" fillId="0" borderId="0" applyFill="0"/>
    <xf numFmtId="0" fontId="84" fillId="50" borderId="0"/>
    <xf numFmtId="0" fontId="84" fillId="50" borderId="0"/>
    <xf numFmtId="3" fontId="59" fillId="0" borderId="0" applyFill="0"/>
    <xf numFmtId="0" fontId="84" fillId="50" borderId="0"/>
    <xf numFmtId="0" fontId="85" fillId="50" borderId="0"/>
    <xf numFmtId="0" fontId="85" fillId="0" borderId="0"/>
    <xf numFmtId="0" fontId="85" fillId="50" borderId="0"/>
    <xf numFmtId="3" fontId="5" fillId="0" borderId="0" applyFill="0"/>
    <xf numFmtId="0" fontId="85" fillId="50" borderId="0"/>
    <xf numFmtId="0" fontId="85" fillId="50" borderId="0"/>
    <xf numFmtId="3" fontId="5" fillId="0" borderId="0" applyFill="0"/>
    <xf numFmtId="0" fontId="85" fillId="50" borderId="0"/>
    <xf numFmtId="0" fontId="85" fillId="50" borderId="0"/>
    <xf numFmtId="3" fontId="5" fillId="0" borderId="0" applyFill="0"/>
    <xf numFmtId="0" fontId="85"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0" fontId="60"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0" fontId="60"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89" fontId="44" fillId="0" borderId="0" applyFont="0" applyFill="0" applyBorder="0" applyAlignment="0" applyProtection="0"/>
    <xf numFmtId="189" fontId="44" fillId="0" borderId="0" applyFont="0" applyFill="0" applyBorder="0" applyAlignment="0" applyProtection="0"/>
    <xf numFmtId="189"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0" fontId="60"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0" fontId="44" fillId="0" borderId="0" applyNumberFormat="0" applyFill="0" applyBorder="0" applyAlignment="0" applyProtection="0"/>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0" fontId="44" fillId="0" borderId="0" applyNumberFormat="0" applyFill="0" applyBorder="0" applyAlignment="0" applyProtection="0"/>
    <xf numFmtId="191" fontId="44" fillId="0" borderId="8"/>
    <xf numFmtId="191" fontId="44" fillId="0" borderId="8"/>
    <xf numFmtId="191" fontId="44" fillId="0" borderId="8"/>
    <xf numFmtId="191" fontId="44" fillId="0" borderId="8"/>
    <xf numFmtId="192" fontId="44" fillId="54" borderId="67"/>
    <xf numFmtId="192" fontId="44" fillId="54" borderId="67"/>
    <xf numFmtId="4" fontId="44" fillId="54" borderId="0"/>
    <xf numFmtId="4" fontId="44" fillId="54" borderId="0"/>
    <xf numFmtId="192" fontId="44" fillId="54" borderId="67"/>
    <xf numFmtId="192" fontId="44" fillId="54" borderId="67"/>
    <xf numFmtId="192" fontId="44" fillId="54" borderId="67"/>
    <xf numFmtId="192" fontId="44" fillId="54" borderId="67"/>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2" fontId="44" fillId="54" borderId="67"/>
    <xf numFmtId="192" fontId="44" fillId="54" borderId="67"/>
    <xf numFmtId="191" fontId="44" fillId="0" borderId="8"/>
    <xf numFmtId="191" fontId="44" fillId="0" borderId="8"/>
    <xf numFmtId="191" fontId="44" fillId="0" borderId="8"/>
    <xf numFmtId="191" fontId="44" fillId="0" borderId="8"/>
    <xf numFmtId="192" fontId="44" fillId="54" borderId="67"/>
    <xf numFmtId="192" fontId="44" fillId="54" borderId="67"/>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4" fillId="54" borderId="67"/>
    <xf numFmtId="192" fontId="44" fillId="54" borderId="67"/>
    <xf numFmtId="192" fontId="44" fillId="54" borderId="67"/>
    <xf numFmtId="192" fontId="44" fillId="54" borderId="67"/>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4" fillId="54" borderId="67"/>
    <xf numFmtId="192" fontId="44" fillId="54" borderId="67"/>
    <xf numFmtId="0" fontId="44" fillId="0" borderId="0"/>
    <xf numFmtId="0" fontId="44" fillId="0" borderId="0"/>
    <xf numFmtId="0" fontId="44" fillId="0" borderId="0"/>
    <xf numFmtId="0" fontId="44" fillId="0" borderId="0"/>
    <xf numFmtId="0" fontId="44" fillId="0" borderId="0"/>
    <xf numFmtId="0" fontId="44" fillId="0" borderId="0"/>
    <xf numFmtId="193" fontId="44" fillId="0" borderId="0" applyFont="0" applyFill="0" applyBorder="0" applyAlignment="0" applyProtection="0"/>
    <xf numFmtId="193" fontId="44" fillId="0" borderId="0" applyFont="0" applyFill="0" applyBorder="0" applyAlignment="0" applyProtection="0"/>
    <xf numFmtId="193" fontId="44"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alignment horizontal="left" wrapText="1"/>
    </xf>
    <xf numFmtId="0" fontId="44" fillId="0" borderId="0" applyNumberFormat="0" applyFill="0" applyBorder="0" applyAlignment="0" applyProtection="0"/>
    <xf numFmtId="0" fontId="44" fillId="0" borderId="0">
      <alignment horizontal="left" wrapText="1"/>
    </xf>
    <xf numFmtId="0" fontId="44" fillId="0" borderId="0">
      <alignment horizontal="left" wrapText="1"/>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9" fillId="54" borderId="0"/>
    <xf numFmtId="0" fontId="49" fillId="55" borderId="0"/>
    <xf numFmtId="0" fontId="49" fillId="54" borderId="0"/>
    <xf numFmtId="3" fontId="86" fillId="55" borderId="68" applyFill="0"/>
    <xf numFmtId="0" fontId="49" fillId="54" borderId="0"/>
    <xf numFmtId="0" fontId="49" fillId="54" borderId="0"/>
    <xf numFmtId="3" fontId="86" fillId="55" borderId="68" applyFill="0"/>
    <xf numFmtId="0" fontId="49" fillId="54" borderId="0"/>
    <xf numFmtId="0" fontId="49" fillId="54" borderId="0"/>
    <xf numFmtId="3" fontId="86" fillId="55" borderId="68" applyFill="0"/>
    <xf numFmtId="0" fontId="49" fillId="54" borderId="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44" fillId="56" borderId="0" applyNumberFormat="0" applyFont="0" applyAlignment="0" applyProtection="0"/>
    <xf numFmtId="0" fontId="44" fillId="56" borderId="0" applyNumberFormat="0" applyFont="0" applyAlignment="0" applyProtection="0"/>
    <xf numFmtId="0" fontId="44" fillId="56" borderId="0" applyNumberFormat="0" applyFont="0" applyAlignment="0" applyProtection="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88" fillId="0" borderId="0">
      <alignment vertical="center"/>
    </xf>
    <xf numFmtId="0" fontId="72" fillId="0" borderId="0"/>
    <xf numFmtId="0" fontId="89" fillId="0" borderId="0" applyNumberFormat="0" applyFill="0" applyBorder="0" applyAlignment="0" applyProtection="0"/>
    <xf numFmtId="0" fontId="44" fillId="0" borderId="0"/>
    <xf numFmtId="0" fontId="44" fillId="0" borderId="0"/>
    <xf numFmtId="0" fontId="44" fillId="0" borderId="0"/>
    <xf numFmtId="0" fontId="44" fillId="0" borderId="0" applyNumberForma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0" fontId="60"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96" fontId="44" fillId="0" borderId="0" applyFont="0" applyFill="0" applyBorder="0" applyAlignment="0" applyProtection="0"/>
    <xf numFmtId="196" fontId="44" fillId="0" borderId="0" applyFont="0" applyFill="0" applyBorder="0" applyAlignment="0" applyProtection="0"/>
    <xf numFmtId="196" fontId="44" fillId="0" borderId="0" applyFont="0" applyFill="0" applyBorder="0" applyAlignment="0" applyProtection="0"/>
    <xf numFmtId="197" fontId="44" fillId="0" borderId="0" applyFont="0" applyFill="0" applyBorder="0" applyProtection="0">
      <alignment horizontal="right"/>
    </xf>
    <xf numFmtId="197" fontId="44" fillId="0" borderId="0" applyFont="0" applyFill="0" applyBorder="0" applyProtection="0">
      <alignment horizontal="right"/>
    </xf>
    <xf numFmtId="197" fontId="44" fillId="0" borderId="0" applyFont="0" applyFill="0" applyBorder="0" applyProtection="0">
      <alignment horizontal="right"/>
    </xf>
    <xf numFmtId="198" fontId="44" fillId="0" borderId="0" applyFont="0" applyFill="0" applyBorder="0" applyProtection="0">
      <alignment horizontal="right"/>
    </xf>
    <xf numFmtId="198" fontId="44" fillId="0" borderId="0" applyFont="0" applyFill="0" applyBorder="0" applyProtection="0">
      <alignment horizontal="right"/>
    </xf>
    <xf numFmtId="198" fontId="44" fillId="0" borderId="0" applyFont="0" applyFill="0" applyBorder="0" applyProtection="0">
      <alignment horizontal="right"/>
    </xf>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0" fontId="60"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0" fontId="44" fillId="0" borderId="0">
      <alignment horizontal="left" wrapText="1"/>
    </xf>
    <xf numFmtId="0" fontId="44" fillId="0" borderId="0">
      <alignment horizontal="left" wrapText="1"/>
    </xf>
    <xf numFmtId="201" fontId="44"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0" fontId="60"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0" fontId="60"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3" fontId="44" fillId="0" borderId="0" applyFont="0" applyFill="0" applyBorder="0" applyAlignment="0" applyProtection="0"/>
    <xf numFmtId="203" fontId="44" fillId="0" borderId="0" applyFont="0" applyFill="0" applyBorder="0" applyAlignment="0" applyProtection="0"/>
    <xf numFmtId="203" fontId="44" fillId="0" borderId="0" applyFont="0" applyFill="0" applyBorder="0" applyAlignment="0" applyProtection="0"/>
    <xf numFmtId="0" fontId="79" fillId="0" borderId="0"/>
    <xf numFmtId="0" fontId="72" fillId="0" borderId="0"/>
    <xf numFmtId="0" fontId="45" fillId="0" borderId="0" applyNumberFormat="0" applyFill="0" applyBorder="0" applyAlignment="0" applyProtection="0"/>
    <xf numFmtId="0" fontId="45" fillId="0" borderId="0" applyNumberFormat="0" applyFill="0" applyBorder="0" applyAlignment="0" applyProtection="0"/>
    <xf numFmtId="0" fontId="44" fillId="0" borderId="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xf numFmtId="0" fontId="44" fillId="0" borderId="0"/>
    <xf numFmtId="0" fontId="44" fillId="0" borderId="0" applyNumberFormat="0" applyFill="0" applyBorder="0" applyAlignment="0" applyProtection="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5" fillId="50" borderId="0"/>
    <xf numFmtId="0" fontId="45" fillId="50" borderId="0"/>
    <xf numFmtId="0" fontId="80" fillId="51"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9" fillId="50" borderId="0"/>
    <xf numFmtId="0" fontId="81" fillId="52"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4" fillId="50" borderId="0"/>
    <xf numFmtId="0" fontId="44" fillId="50" borderId="0"/>
    <xf numFmtId="0" fontId="83" fillId="53" borderId="0"/>
    <xf numFmtId="0" fontId="44" fillId="50" borderId="0"/>
    <xf numFmtId="0" fontId="44" fillId="50" borderId="0"/>
    <xf numFmtId="3" fontId="8" fillId="53" borderId="0" applyFill="0" applyBorder="0"/>
    <xf numFmtId="0" fontId="44" fillId="50" borderId="0"/>
    <xf numFmtId="0" fontId="44" fillId="50" borderId="0"/>
    <xf numFmtId="0" fontId="44" fillId="50" borderId="0"/>
    <xf numFmtId="0" fontId="44" fillId="50" borderId="0"/>
    <xf numFmtId="3" fontId="8" fillId="53" borderId="0" applyFill="0" applyBorder="0"/>
    <xf numFmtId="0" fontId="44" fillId="50" borderId="0"/>
    <xf numFmtId="0" fontId="44" fillId="50" borderId="0"/>
    <xf numFmtId="0" fontId="44" fillId="50" borderId="0"/>
    <xf numFmtId="0" fontId="44" fillId="50" borderId="0"/>
    <xf numFmtId="3" fontId="8" fillId="53" borderId="0" applyFill="0" applyBorder="0"/>
    <xf numFmtId="0" fontId="44" fillId="50" borderId="0"/>
    <xf numFmtId="0" fontId="44" fillId="50" borderId="0"/>
    <xf numFmtId="0" fontId="84" fillId="50" borderId="0"/>
    <xf numFmtId="0" fontId="84" fillId="0" borderId="0"/>
    <xf numFmtId="0" fontId="84" fillId="50" borderId="0"/>
    <xf numFmtId="0" fontId="59" fillId="0" borderId="0" applyFill="0" applyBorder="0"/>
    <xf numFmtId="0" fontId="84" fillId="50" borderId="0"/>
    <xf numFmtId="0" fontId="84" fillId="50" borderId="0"/>
    <xf numFmtId="0" fontId="59" fillId="0" borderId="0" applyFill="0" applyBorder="0"/>
    <xf numFmtId="0" fontId="84" fillId="50" borderId="0"/>
    <xf numFmtId="0" fontId="84" fillId="50" borderId="0"/>
    <xf numFmtId="0" fontId="59" fillId="0" borderId="0" applyFill="0" applyBorder="0"/>
    <xf numFmtId="0" fontId="84" fillId="50" borderId="0"/>
    <xf numFmtId="0" fontId="85" fillId="50" borderId="0"/>
    <xf numFmtId="0" fontId="85" fillId="0" borderId="0"/>
    <xf numFmtId="0" fontId="85" fillId="50" borderId="0"/>
    <xf numFmtId="3" fontId="5" fillId="0" borderId="0" applyFill="0" applyBorder="0"/>
    <xf numFmtId="0" fontId="85" fillId="50" borderId="0"/>
    <xf numFmtId="0" fontId="85" fillId="50" borderId="0"/>
    <xf numFmtId="3" fontId="5" fillId="0" borderId="0" applyFill="0" applyBorder="0"/>
    <xf numFmtId="0" fontId="85" fillId="50" borderId="0"/>
    <xf numFmtId="0" fontId="85" fillId="50" borderId="0"/>
    <xf numFmtId="3" fontId="5" fillId="0" borderId="0" applyFill="0" applyBorder="0"/>
    <xf numFmtId="0" fontId="85"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4" fillId="0" borderId="0"/>
    <xf numFmtId="0" fontId="44" fillId="0" borderId="0"/>
    <xf numFmtId="0" fontId="44" fillId="0" borderId="0"/>
    <xf numFmtId="0" fontId="44" fillId="0" borderId="0"/>
    <xf numFmtId="0" fontId="44" fillId="0" borderId="0"/>
    <xf numFmtId="0" fontId="90" fillId="0" borderId="0"/>
    <xf numFmtId="0" fontId="44" fillId="0" borderId="0">
      <alignment horizontal="left" wrapText="1"/>
    </xf>
    <xf numFmtId="0" fontId="44" fillId="0" borderId="0">
      <alignment horizontal="left" wrapText="1"/>
    </xf>
    <xf numFmtId="0" fontId="44" fillId="0" borderId="0">
      <alignment horizontal="left" wrapText="1"/>
    </xf>
    <xf numFmtId="0" fontId="44" fillId="0" borderId="0">
      <alignment horizontal="left" wrapText="1"/>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Alignment="0" applyProtection="0">
      <alignment vertical="top"/>
    </xf>
    <xf numFmtId="0" fontId="91" fillId="0" borderId="0" applyNumberFormat="0" applyFill="0" applyBorder="0" applyAlignment="0" applyProtection="0">
      <alignment vertical="top"/>
    </xf>
    <xf numFmtId="0" fontId="91" fillId="0" borderId="0" applyNumberFormat="0" applyFill="0" applyBorder="0" applyAlignment="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2" fillId="0" borderId="69" applyNumberFormat="0" applyFill="0" applyAlignment="0" applyProtection="0"/>
    <xf numFmtId="0" fontId="44" fillId="0" borderId="0">
      <alignment horizontal="left" wrapText="1"/>
    </xf>
    <xf numFmtId="0" fontId="44" fillId="0" borderId="0">
      <alignment horizontal="left" wrapText="1"/>
    </xf>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0" applyNumberFormat="0" applyFill="0" applyBorder="0" applyAlignment="0" applyProtection="0"/>
    <xf numFmtId="0" fontId="92" fillId="0" borderId="69" applyNumberFormat="0" applyFill="0" applyAlignment="0" applyProtection="0"/>
    <xf numFmtId="0" fontId="92" fillId="0" borderId="69" applyNumberFormat="0" applyFill="0" applyAlignment="0" applyProtection="0"/>
    <xf numFmtId="0" fontId="92" fillId="0" borderId="0" applyNumberFormat="0" applyFill="0" applyBorder="0" applyAlignment="0" applyProtection="0"/>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93" fillId="0" borderId="0" applyNumberFormat="0" applyFill="0" applyBorder="0" applyProtection="0">
      <alignment horizontal="left"/>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Protection="0">
      <alignment horizontal="centerContinuous"/>
    </xf>
    <xf numFmtId="0" fontId="94" fillId="0" borderId="0" applyNumberFormat="0" applyFill="0" applyProtection="0">
      <alignment horizontal="centerContinuous"/>
    </xf>
    <xf numFmtId="0" fontId="94" fillId="0" borderId="0" applyNumberFormat="0" applyFill="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lignment horizontal="left" wrapText="1"/>
    </xf>
    <xf numFmtId="0" fontId="44" fillId="0" borderId="0">
      <alignment horizontal="left" wrapText="1"/>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NumberFormat="0" applyFill="0" applyBorder="0" applyAlignment="0" applyProtection="0"/>
    <xf numFmtId="204" fontId="75" fillId="0" borderId="0" applyFont="0" applyFill="0" applyBorder="0" applyAlignment="0" applyProtection="0"/>
    <xf numFmtId="205" fontId="75"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206" fontId="44" fillId="0" borderId="0"/>
    <xf numFmtId="206" fontId="44" fillId="0" borderId="0"/>
    <xf numFmtId="206" fontId="44" fillId="0" borderId="0"/>
    <xf numFmtId="0" fontId="44" fillId="0" borderId="0">
      <alignment vertical="center"/>
    </xf>
    <xf numFmtId="0" fontId="44" fillId="0" borderId="0"/>
    <xf numFmtId="0" fontId="44" fillId="0" borderId="0"/>
    <xf numFmtId="0" fontId="44" fillId="0" borderId="0"/>
    <xf numFmtId="0" fontId="44" fillId="0" borderId="0">
      <alignment vertical="center"/>
    </xf>
    <xf numFmtId="0" fontId="44" fillId="0" borderId="0"/>
    <xf numFmtId="0" fontId="75" fillId="0" borderId="0"/>
    <xf numFmtId="0" fontId="75" fillId="0" borderId="0"/>
    <xf numFmtId="1" fontId="95" fillId="0" borderId="0" applyFont="0" applyFill="0" applyBorder="0" applyAlignment="0" applyProtection="0"/>
    <xf numFmtId="9" fontId="72" fillId="0" borderId="0" applyFont="0" applyFill="0" applyBorder="0" applyAlignment="0" applyProtection="0"/>
    <xf numFmtId="167" fontId="72" fillId="0" borderId="0" applyFont="0" applyFill="0" applyBorder="0" applyAlignment="0" applyProtection="0"/>
    <xf numFmtId="10" fontId="72" fillId="0" borderId="0" applyFont="0" applyFill="0" applyBorder="0" applyAlignment="0" applyProtection="0"/>
    <xf numFmtId="189" fontId="96" fillId="0" borderId="0"/>
    <xf numFmtId="167" fontId="96" fillId="0" borderId="0"/>
    <xf numFmtId="0" fontId="44" fillId="0" borderId="0" applyFont="0" applyFill="0" applyBorder="0" applyAlignment="0" applyProtection="0"/>
    <xf numFmtId="2" fontId="96" fillId="0" borderId="0"/>
    <xf numFmtId="10" fontId="96" fillId="0" borderId="0"/>
    <xf numFmtId="40" fontId="44" fillId="0" borderId="0"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3" fontId="9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6" fillId="0" borderId="0"/>
    <xf numFmtId="208" fontId="9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9"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7" fontId="76" fillId="0" borderId="0"/>
    <xf numFmtId="207" fontId="76" fillId="0" borderId="0"/>
    <xf numFmtId="207"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8" fillId="0" borderId="0"/>
    <xf numFmtId="207" fontId="76" fillId="0" borderId="0"/>
    <xf numFmtId="207" fontId="76" fillId="0" borderId="0"/>
    <xf numFmtId="207" fontId="76" fillId="0" borderId="0"/>
    <xf numFmtId="210" fontId="44" fillId="0" borderId="0"/>
    <xf numFmtId="210" fontId="44" fillId="0" borderId="0"/>
    <xf numFmtId="211" fontId="72" fillId="0" borderId="0" applyFont="0" applyFill="0" applyBorder="0" applyAlignment="0" applyProtection="0"/>
    <xf numFmtId="212" fontId="44" fillId="0" borderId="0" applyFont="0" applyFill="0" applyBorder="0" applyProtection="0"/>
    <xf numFmtId="212" fontId="44" fillId="0" borderId="0" applyFont="0" applyFill="0" applyBorder="0" applyProtection="0"/>
    <xf numFmtId="212" fontId="44" fillId="0" borderId="0" applyFont="0" applyFill="0" applyBorder="0" applyProtection="0"/>
    <xf numFmtId="0" fontId="99" fillId="0" borderId="0"/>
    <xf numFmtId="0" fontId="100" fillId="0" borderId="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3" fontId="45" fillId="0" borderId="73"/>
    <xf numFmtId="3" fontId="45" fillId="0" borderId="73"/>
    <xf numFmtId="3" fontId="101" fillId="0" borderId="0"/>
    <xf numFmtId="10" fontId="101" fillId="0" borderId="0"/>
    <xf numFmtId="4" fontId="101" fillId="0" borderId="0"/>
    <xf numFmtId="213" fontId="101" fillId="0" borderId="0"/>
    <xf numFmtId="3" fontId="102" fillId="0" borderId="0"/>
    <xf numFmtId="214" fontId="103" fillId="0" borderId="0" applyFont="0" applyFill="0" applyBorder="0" applyAlignment="0" applyProtection="0"/>
    <xf numFmtId="43" fontId="44" fillId="0" borderId="0" applyFont="0" applyFill="0" applyBorder="0" applyAlignment="0" applyProtection="0"/>
    <xf numFmtId="10" fontId="102" fillId="0" borderId="0"/>
    <xf numFmtId="215" fontId="44" fillId="0" borderId="0"/>
    <xf numFmtId="215" fontId="44" fillId="0" borderId="0"/>
    <xf numFmtId="215" fontId="44" fillId="0" borderId="0"/>
    <xf numFmtId="4" fontId="102" fillId="0" borderId="0"/>
    <xf numFmtId="213" fontId="102" fillId="0" borderId="0"/>
    <xf numFmtId="3" fontId="44" fillId="0" borderId="74"/>
    <xf numFmtId="3" fontId="44" fillId="0" borderId="74"/>
    <xf numFmtId="3" fontId="44" fillId="0" borderId="75"/>
    <xf numFmtId="3" fontId="44" fillId="0" borderId="75"/>
    <xf numFmtId="3" fontId="49" fillId="0" borderId="74"/>
    <xf numFmtId="0" fontId="60" fillId="57" borderId="0">
      <alignment wrapText="1"/>
    </xf>
    <xf numFmtId="0" fontId="60" fillId="57" borderId="0">
      <alignment wrapText="1"/>
    </xf>
    <xf numFmtId="0" fontId="60" fillId="57" borderId="0">
      <alignment wrapText="1"/>
    </xf>
    <xf numFmtId="0" fontId="60" fillId="0" borderId="0">
      <alignment wrapText="1"/>
    </xf>
    <xf numFmtId="0" fontId="60" fillId="0" borderId="0">
      <alignment wrapText="1"/>
    </xf>
    <xf numFmtId="0" fontId="60" fillId="0" borderId="0">
      <alignment wrapText="1"/>
    </xf>
    <xf numFmtId="0" fontId="60" fillId="58" borderId="0" applyNumberFormat="0">
      <alignment horizontal="right" vertical="top" wrapText="1"/>
    </xf>
    <xf numFmtId="0" fontId="60" fillId="58" borderId="0" applyNumberFormat="0">
      <alignment horizontal="right" vertical="top" wrapText="1"/>
    </xf>
    <xf numFmtId="0" fontId="60"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4" fillId="59" borderId="0" applyNumberFormat="0" applyBorder="0" applyAlignment="0" applyProtection="0"/>
    <xf numFmtId="0" fontId="104" fillId="59" borderId="0" applyNumberFormat="0" applyBorder="0" applyAlignment="0" applyProtection="0"/>
    <xf numFmtId="0" fontId="106" fillId="59" borderId="0" applyNumberFormat="0" applyBorder="0" applyAlignment="0" applyProtection="0"/>
    <xf numFmtId="0" fontId="104" fillId="59" borderId="0" applyNumberFormat="0" applyBorder="0" applyAlignment="0" applyProtection="0"/>
    <xf numFmtId="0" fontId="104" fillId="61" borderId="0" applyNumberFormat="0" applyBorder="0" applyAlignment="0" applyProtection="0"/>
    <xf numFmtId="0" fontId="104" fillId="61" borderId="0" applyNumberFormat="0" applyBorder="0" applyAlignment="0" applyProtection="0"/>
    <xf numFmtId="0" fontId="106" fillId="61" borderId="0" applyNumberFormat="0" applyBorder="0" applyAlignment="0" applyProtection="0"/>
    <xf numFmtId="0" fontId="104" fillId="61" borderId="0" applyNumberFormat="0" applyBorder="0" applyAlignment="0" applyProtection="0"/>
    <xf numFmtId="0" fontId="104" fillId="63" borderId="0" applyNumberFormat="0" applyBorder="0" applyAlignment="0" applyProtection="0"/>
    <xf numFmtId="0" fontId="104" fillId="63" borderId="0" applyNumberFormat="0" applyBorder="0" applyAlignment="0" applyProtection="0"/>
    <xf numFmtId="0" fontId="106" fillId="63" borderId="0" applyNumberFormat="0" applyBorder="0" applyAlignment="0" applyProtection="0"/>
    <xf numFmtId="0" fontId="104" fillId="63" borderId="0" applyNumberFormat="0" applyBorder="0" applyAlignment="0" applyProtection="0"/>
    <xf numFmtId="0" fontId="104" fillId="64" borderId="0" applyNumberFormat="0" applyBorder="0" applyAlignment="0" applyProtection="0"/>
    <xf numFmtId="0" fontId="104" fillId="64" borderId="0" applyNumberFormat="0" applyBorder="0" applyAlignment="0" applyProtection="0"/>
    <xf numFmtId="0" fontId="106" fillId="64" borderId="0" applyNumberFormat="0" applyBorder="0" applyAlignment="0" applyProtection="0"/>
    <xf numFmtId="0" fontId="104" fillId="64" borderId="0" applyNumberFormat="0" applyBorder="0" applyAlignment="0" applyProtection="0"/>
    <xf numFmtId="0" fontId="104" fillId="65" borderId="0" applyNumberFormat="0" applyBorder="0" applyAlignment="0" applyProtection="0"/>
    <xf numFmtId="0" fontId="104" fillId="65" borderId="0" applyNumberFormat="0" applyBorder="0" applyAlignment="0" applyProtection="0"/>
    <xf numFmtId="0" fontId="106" fillId="65" borderId="0" applyNumberFormat="0" applyBorder="0" applyAlignment="0" applyProtection="0"/>
    <xf numFmtId="0" fontId="104" fillId="65" borderId="0" applyNumberFormat="0" applyBorder="0" applyAlignment="0" applyProtection="0"/>
    <xf numFmtId="0" fontId="104" fillId="66" borderId="0" applyNumberFormat="0" applyBorder="0" applyAlignment="0" applyProtection="0"/>
    <xf numFmtId="0" fontId="104" fillId="66" borderId="0" applyNumberFormat="0" applyBorder="0" applyAlignment="0" applyProtection="0"/>
    <xf numFmtId="0" fontId="106" fillId="66" borderId="0" applyNumberFormat="0" applyBorder="0" applyAlignment="0" applyProtection="0"/>
    <xf numFmtId="0" fontId="104" fillId="66" borderId="0" applyNumberFormat="0" applyBorder="0" applyAlignment="0" applyProtection="0"/>
    <xf numFmtId="0" fontId="106" fillId="59" borderId="0" applyNumberFormat="0" applyBorder="0" applyAlignment="0" applyProtection="0"/>
    <xf numFmtId="0" fontId="106" fillId="67" borderId="0" applyNumberFormat="0" applyBorder="0" applyAlignment="0" applyProtection="0"/>
    <xf numFmtId="0" fontId="106" fillId="61" borderId="0" applyNumberFormat="0" applyBorder="0" applyAlignment="0" applyProtection="0"/>
    <xf numFmtId="0" fontId="106" fillId="65" borderId="0" applyNumberFormat="0" applyBorder="0" applyAlignment="0" applyProtection="0"/>
    <xf numFmtId="0" fontId="106" fillId="63" borderId="0" applyNumberFormat="0" applyBorder="0" applyAlignment="0" applyProtection="0"/>
    <xf numFmtId="0" fontId="106" fillId="65" borderId="0" applyNumberFormat="0" applyBorder="0" applyAlignment="0" applyProtection="0"/>
    <xf numFmtId="0" fontId="106" fillId="64" borderId="0" applyNumberFormat="0" applyBorder="0" applyAlignment="0" applyProtection="0"/>
    <xf numFmtId="0" fontId="106" fillId="68" borderId="0" applyNumberFormat="0" applyBorder="0" applyAlignment="0" applyProtection="0"/>
    <xf numFmtId="0" fontId="106" fillId="65" borderId="0" applyNumberFormat="0" applyBorder="0" applyAlignment="0" applyProtection="0"/>
    <xf numFmtId="0" fontId="106" fillId="67" borderId="0" applyNumberFormat="0" applyBorder="0" applyAlignment="0" applyProtection="0"/>
    <xf numFmtId="0" fontId="106" fillId="66" borderId="0" applyNumberFormat="0" applyBorder="0" applyAlignment="0" applyProtection="0"/>
    <xf numFmtId="0" fontId="106" fillId="56"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60" fillId="69" borderId="0">
      <alignment wrapText="1"/>
    </xf>
    <xf numFmtId="0" fontId="60" fillId="69" borderId="0">
      <alignment wrapText="1"/>
    </xf>
    <xf numFmtId="0" fontId="60" fillId="69" borderId="0">
      <alignment wrapText="1"/>
    </xf>
    <xf numFmtId="0" fontId="60" fillId="0" borderId="0">
      <alignment wrapText="1"/>
    </xf>
    <xf numFmtId="0" fontId="60" fillId="0" borderId="0">
      <alignment wrapText="1"/>
    </xf>
    <xf numFmtId="0" fontId="60" fillId="0" borderId="0">
      <alignment wrapText="1"/>
    </xf>
    <xf numFmtId="0" fontId="60" fillId="57" borderId="0" applyNumberFormat="0">
      <alignment horizontal="right" vertical="top" wrapText="1"/>
    </xf>
    <xf numFmtId="0" fontId="60" fillId="57" borderId="0" applyNumberFormat="0">
      <alignment horizontal="right" vertical="top" wrapText="1"/>
    </xf>
    <xf numFmtId="0" fontId="60"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104" fillId="70" borderId="0" applyNumberFormat="0" applyBorder="0" applyAlignment="0" applyProtection="0"/>
    <xf numFmtId="0" fontId="104" fillId="70" borderId="0" applyNumberFormat="0" applyBorder="0" applyAlignment="0" applyProtection="0"/>
    <xf numFmtId="0" fontId="106" fillId="70" borderId="0" applyNumberFormat="0" applyBorder="0" applyAlignment="0" applyProtection="0"/>
    <xf numFmtId="0" fontId="104" fillId="70" borderId="0" applyNumberFormat="0" applyBorder="0" applyAlignment="0" applyProtection="0"/>
    <xf numFmtId="0" fontId="104" fillId="71" borderId="0" applyNumberFormat="0" applyBorder="0" applyAlignment="0" applyProtection="0"/>
    <xf numFmtId="0" fontId="104" fillId="71" borderId="0" applyNumberFormat="0" applyBorder="0" applyAlignment="0" applyProtection="0"/>
    <xf numFmtId="0" fontId="106" fillId="71" borderId="0" applyNumberFormat="0" applyBorder="0" applyAlignment="0" applyProtection="0"/>
    <xf numFmtId="0" fontId="104" fillId="71"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6" fillId="72" borderId="0" applyNumberFormat="0" applyBorder="0" applyAlignment="0" applyProtection="0"/>
    <xf numFmtId="0" fontId="104" fillId="72" borderId="0" applyNumberFormat="0" applyBorder="0" applyAlignment="0" applyProtection="0"/>
    <xf numFmtId="0" fontId="104" fillId="64" borderId="0" applyNumberFormat="0" applyBorder="0" applyAlignment="0" applyProtection="0"/>
    <xf numFmtId="0" fontId="104" fillId="64" borderId="0" applyNumberFormat="0" applyBorder="0" applyAlignment="0" applyProtection="0"/>
    <xf numFmtId="0" fontId="106" fillId="64" borderId="0" applyNumberFormat="0" applyBorder="0" applyAlignment="0" applyProtection="0"/>
    <xf numFmtId="0" fontId="104" fillId="64" borderId="0" applyNumberFormat="0" applyBorder="0" applyAlignment="0" applyProtection="0"/>
    <xf numFmtId="0" fontId="104" fillId="70" borderId="0" applyNumberFormat="0" applyBorder="0" applyAlignment="0" applyProtection="0"/>
    <xf numFmtId="0" fontId="104" fillId="70" borderId="0" applyNumberFormat="0" applyBorder="0" applyAlignment="0" applyProtection="0"/>
    <xf numFmtId="0" fontId="106" fillId="70" borderId="0" applyNumberFormat="0" applyBorder="0" applyAlignment="0" applyProtection="0"/>
    <xf numFmtId="0" fontId="104" fillId="70" borderId="0" applyNumberFormat="0" applyBorder="0" applyAlignment="0" applyProtection="0"/>
    <xf numFmtId="0" fontId="104" fillId="73" borderId="0" applyNumberFormat="0" applyBorder="0" applyAlignment="0" applyProtection="0"/>
    <xf numFmtId="0" fontId="104" fillId="73" borderId="0" applyNumberFormat="0" applyBorder="0" applyAlignment="0" applyProtection="0"/>
    <xf numFmtId="0" fontId="106" fillId="73" borderId="0" applyNumberFormat="0" applyBorder="0" applyAlignment="0" applyProtection="0"/>
    <xf numFmtId="0" fontId="104" fillId="73" borderId="0" applyNumberFormat="0" applyBorder="0" applyAlignment="0" applyProtection="0"/>
    <xf numFmtId="0" fontId="106" fillId="70" borderId="0" applyNumberFormat="0" applyBorder="0" applyAlignment="0" applyProtection="0"/>
    <xf numFmtId="0" fontId="106" fillId="67" borderId="0" applyNumberFormat="0" applyBorder="0" applyAlignment="0" applyProtection="0"/>
    <xf numFmtId="0" fontId="106" fillId="71" borderId="0" applyNumberFormat="0" applyBorder="0" applyAlignment="0" applyProtection="0"/>
    <xf numFmtId="0" fontId="106" fillId="65" borderId="0" applyNumberFormat="0" applyBorder="0" applyAlignment="0" applyProtection="0"/>
    <xf numFmtId="0" fontId="106" fillId="72" borderId="0" applyNumberFormat="0" applyBorder="0" applyAlignment="0" applyProtection="0"/>
    <xf numFmtId="0" fontId="106" fillId="65" borderId="0" applyNumberFormat="0" applyBorder="0" applyAlignment="0" applyProtection="0"/>
    <xf numFmtId="0" fontId="106" fillId="64" borderId="0" applyNumberFormat="0" applyBorder="0" applyAlignment="0" applyProtection="0"/>
    <xf numFmtId="0" fontId="106" fillId="74" borderId="0" applyNumberFormat="0" applyBorder="0" applyAlignment="0" applyProtection="0"/>
    <xf numFmtId="0" fontId="106" fillId="70" borderId="0" applyNumberFormat="0" applyBorder="0" applyAlignment="0" applyProtection="0"/>
    <xf numFmtId="0" fontId="106" fillId="67" borderId="0" applyNumberFormat="0" applyBorder="0" applyAlignment="0" applyProtection="0"/>
    <xf numFmtId="0" fontId="106" fillId="73" borderId="0" applyNumberFormat="0" applyBorder="0" applyAlignment="0" applyProtection="0"/>
    <xf numFmtId="0" fontId="106" fillId="56"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70" fillId="0" borderId="0"/>
    <xf numFmtId="167" fontId="70" fillId="0" borderId="0" applyNumberFormat="0"/>
    <xf numFmtId="167" fontId="76" fillId="0" borderId="0"/>
    <xf numFmtId="0" fontId="107" fillId="28" borderId="0" applyNumberFormat="0" applyBorder="0" applyAlignment="0" applyProtection="0"/>
    <xf numFmtId="0" fontId="107" fillId="28" borderId="0" applyNumberFormat="0" applyBorder="0" applyAlignment="0" applyProtection="0"/>
    <xf numFmtId="0" fontId="80" fillId="75" borderId="0" applyNumberFormat="0" applyBorder="0" applyAlignment="0" applyProtection="0"/>
    <xf numFmtId="0" fontId="102" fillId="76"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80" fillId="71" borderId="0" applyNumberFormat="0" applyBorder="0" applyAlignment="0" applyProtection="0"/>
    <xf numFmtId="0" fontId="102" fillId="71"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80" fillId="72" borderId="0" applyNumberFormat="0" applyBorder="0" applyAlignment="0" applyProtection="0"/>
    <xf numFmtId="0" fontId="102" fillId="62" borderId="0" applyNumberFormat="0" applyBorder="0" applyAlignment="0" applyProtection="0"/>
    <xf numFmtId="0" fontId="107" fillId="40" borderId="0" applyNumberFormat="0" applyBorder="0" applyAlignment="0" applyProtection="0"/>
    <xf numFmtId="0" fontId="107" fillId="40" borderId="0" applyNumberFormat="0" applyBorder="0" applyAlignment="0" applyProtection="0"/>
    <xf numFmtId="0" fontId="80" fillId="77" borderId="0" applyNumberFormat="0" applyBorder="0" applyAlignment="0" applyProtection="0"/>
    <xf numFmtId="0" fontId="102" fillId="60" borderId="0" applyNumberFormat="0" applyBorder="0" applyAlignment="0" applyProtection="0"/>
    <xf numFmtId="0" fontId="107" fillId="44" borderId="0" applyNumberFormat="0" applyBorder="0" applyAlignment="0" applyProtection="0"/>
    <xf numFmtId="0" fontId="107" fillId="44" borderId="0" applyNumberFormat="0" applyBorder="0" applyAlignment="0" applyProtection="0"/>
    <xf numFmtId="0" fontId="80" fillId="76" borderId="0" applyNumberFormat="0" applyBorder="0" applyAlignment="0" applyProtection="0"/>
    <xf numFmtId="0" fontId="102" fillId="76" borderId="0" applyNumberFormat="0" applyBorder="0" applyAlignment="0" applyProtection="0"/>
    <xf numFmtId="0" fontId="107" fillId="48" borderId="0" applyNumberFormat="0" applyBorder="0" applyAlignment="0" applyProtection="0"/>
    <xf numFmtId="0" fontId="107" fillId="48" borderId="0" applyNumberFormat="0" applyBorder="0" applyAlignment="0" applyProtection="0"/>
    <xf numFmtId="0" fontId="80" fillId="78" borderId="0" applyNumberFormat="0" applyBorder="0" applyAlignment="0" applyProtection="0"/>
    <xf numFmtId="0" fontId="102" fillId="66" borderId="0" applyNumberFormat="0" applyBorder="0" applyAlignment="0" applyProtection="0"/>
    <xf numFmtId="0" fontId="108" fillId="75" borderId="0" applyNumberFormat="0" applyBorder="0" applyAlignment="0" applyProtection="0"/>
    <xf numFmtId="0" fontId="108" fillId="71" borderId="0" applyNumberFormat="0" applyBorder="0" applyAlignment="0" applyProtection="0"/>
    <xf numFmtId="0" fontId="108" fillId="72"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78" borderId="0" applyNumberFormat="0" applyBorder="0" applyAlignment="0" applyProtection="0"/>
    <xf numFmtId="0" fontId="80" fillId="75" borderId="0" applyNumberFormat="0" applyBorder="0" applyAlignment="0" applyProtection="0"/>
    <xf numFmtId="0" fontId="80" fillId="75" borderId="0" applyNumberFormat="0" applyBorder="0" applyAlignment="0" applyProtection="0"/>
    <xf numFmtId="0" fontId="108" fillId="75" borderId="0" applyNumberFormat="0" applyBorder="0" applyAlignment="0" applyProtection="0"/>
    <xf numFmtId="0" fontId="80" fillId="75" borderId="0" applyNumberFormat="0" applyBorder="0" applyAlignment="0" applyProtection="0"/>
    <xf numFmtId="0" fontId="80" fillId="71" borderId="0" applyNumberFormat="0" applyBorder="0" applyAlignment="0" applyProtection="0"/>
    <xf numFmtId="0" fontId="80" fillId="71" borderId="0" applyNumberFormat="0" applyBorder="0" applyAlignment="0" applyProtection="0"/>
    <xf numFmtId="0" fontId="108" fillId="71" borderId="0" applyNumberFormat="0" applyBorder="0" applyAlignment="0" applyProtection="0"/>
    <xf numFmtId="0" fontId="80" fillId="71" borderId="0" applyNumberFormat="0" applyBorder="0" applyAlignment="0" applyProtection="0"/>
    <xf numFmtId="0" fontId="80" fillId="72" borderId="0" applyNumberFormat="0" applyBorder="0" applyAlignment="0" applyProtection="0"/>
    <xf numFmtId="0" fontId="80" fillId="72" borderId="0" applyNumberFormat="0" applyBorder="0" applyAlignment="0" applyProtection="0"/>
    <xf numFmtId="0" fontId="108" fillId="72" borderId="0" applyNumberFormat="0" applyBorder="0" applyAlignment="0" applyProtection="0"/>
    <xf numFmtId="0" fontId="80" fillId="72" borderId="0" applyNumberFormat="0" applyBorder="0" applyAlignment="0" applyProtection="0"/>
    <xf numFmtId="0" fontId="80" fillId="77" borderId="0" applyNumberFormat="0" applyBorder="0" applyAlignment="0" applyProtection="0"/>
    <xf numFmtId="0" fontId="80" fillId="7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80" fillId="76" borderId="0" applyNumberFormat="0" applyBorder="0" applyAlignment="0" applyProtection="0"/>
    <xf numFmtId="0" fontId="80" fillId="76"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80" fillId="78" borderId="0" applyNumberFormat="0" applyBorder="0" applyAlignment="0" applyProtection="0"/>
    <xf numFmtId="0" fontId="80" fillId="78" borderId="0" applyNumberFormat="0" applyBorder="0" applyAlignment="0" applyProtection="0"/>
    <xf numFmtId="0" fontId="108" fillId="78" borderId="0" applyNumberFormat="0" applyBorder="0" applyAlignment="0" applyProtection="0"/>
    <xf numFmtId="0" fontId="80" fillId="78" borderId="0" applyNumberFormat="0" applyBorder="0" applyAlignment="0" applyProtection="0"/>
    <xf numFmtId="0" fontId="108" fillId="75" borderId="0" applyNumberFormat="0" applyBorder="0" applyAlignment="0" applyProtection="0"/>
    <xf numFmtId="0" fontId="108" fillId="67" borderId="0" applyNumberFormat="0" applyBorder="0" applyAlignment="0" applyProtection="0"/>
    <xf numFmtId="0" fontId="108" fillId="71" borderId="0" applyNumberFormat="0" applyBorder="0" applyAlignment="0" applyProtection="0"/>
    <xf numFmtId="0" fontId="108" fillId="65" borderId="0" applyNumberFormat="0" applyBorder="0" applyAlignment="0" applyProtection="0"/>
    <xf numFmtId="0" fontId="108" fillId="72" borderId="0" applyNumberFormat="0" applyBorder="0" applyAlignment="0" applyProtection="0"/>
    <xf numFmtId="0" fontId="108" fillId="65" borderId="0" applyNumberFormat="0" applyBorder="0" applyAlignment="0" applyProtection="0"/>
    <xf numFmtId="0" fontId="108" fillId="77" borderId="0" applyNumberFormat="0" applyBorder="0" applyAlignment="0" applyProtection="0"/>
    <xf numFmtId="0" fontId="108" fillId="74" borderId="0" applyNumberFormat="0" applyBorder="0" applyAlignment="0" applyProtection="0"/>
    <xf numFmtId="0" fontId="108" fillId="76" borderId="0" applyNumberFormat="0" applyBorder="0" applyAlignment="0" applyProtection="0"/>
    <xf numFmtId="0" fontId="108" fillId="67" borderId="0" applyNumberFormat="0" applyBorder="0" applyAlignment="0" applyProtection="0"/>
    <xf numFmtId="0" fontId="108" fillId="78" borderId="0" applyNumberFormat="0" applyBorder="0" applyAlignment="0" applyProtection="0"/>
    <xf numFmtId="0" fontId="108" fillId="56" borderId="0" applyNumberFormat="0" applyBorder="0" applyAlignment="0" applyProtection="0"/>
    <xf numFmtId="0" fontId="108" fillId="75" borderId="0" applyNumberFormat="0" applyBorder="0" applyAlignment="0" applyProtection="0"/>
    <xf numFmtId="0" fontId="108" fillId="71" borderId="0" applyNumberFormat="0" applyBorder="0" applyAlignment="0" applyProtection="0"/>
    <xf numFmtId="0" fontId="108" fillId="72"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78" borderId="0" applyNumberFormat="0" applyBorder="0" applyAlignment="0" applyProtection="0"/>
    <xf numFmtId="37" fontId="109" fillId="0" borderId="0">
      <alignment horizontal="center"/>
    </xf>
    <xf numFmtId="0" fontId="110" fillId="0" borderId="0" applyNumberFormat="0" applyFill="0" applyBorder="0" applyAlignment="0" applyProtection="0"/>
    <xf numFmtId="0" fontId="111" fillId="0" borderId="0" applyNumberFormat="0" applyFill="0" applyBorder="0" applyAlignment="0" applyProtection="0"/>
    <xf numFmtId="0" fontId="80" fillId="79" borderId="0" applyNumberFormat="0" applyBorder="0" applyAlignment="0" applyProtection="0"/>
    <xf numFmtId="0" fontId="80" fillId="79" borderId="0" applyNumberFormat="0" applyBorder="0" applyAlignment="0" applyProtection="0"/>
    <xf numFmtId="0" fontId="108" fillId="79"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0" borderId="0" applyNumberFormat="0" applyBorder="0" applyAlignment="0" applyProtection="0"/>
    <xf numFmtId="0" fontId="108" fillId="80" borderId="0" applyNumberFormat="0" applyBorder="0" applyAlignment="0" applyProtection="0"/>
    <xf numFmtId="0" fontId="80" fillId="80" borderId="0" applyNumberFormat="0" applyBorder="0" applyAlignment="0" applyProtection="0"/>
    <xf numFmtId="0" fontId="80" fillId="81" borderId="0" applyNumberFormat="0" applyBorder="0" applyAlignment="0" applyProtection="0"/>
    <xf numFmtId="0" fontId="80" fillId="81" borderId="0" applyNumberFormat="0" applyBorder="0" applyAlignment="0" applyProtection="0"/>
    <xf numFmtId="0" fontId="108" fillId="81" borderId="0" applyNumberFormat="0" applyBorder="0" applyAlignment="0" applyProtection="0"/>
    <xf numFmtId="0" fontId="80" fillId="81" borderId="0" applyNumberFormat="0" applyBorder="0" applyAlignment="0" applyProtection="0"/>
    <xf numFmtId="0" fontId="80" fillId="77" borderId="0" applyNumberFormat="0" applyBorder="0" applyAlignment="0" applyProtection="0"/>
    <xf numFmtId="0" fontId="80" fillId="7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80" fillId="76" borderId="0" applyNumberFormat="0" applyBorder="0" applyAlignment="0" applyProtection="0"/>
    <xf numFmtId="0" fontId="80" fillId="76"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80" fillId="82" borderId="0" applyNumberFormat="0" applyBorder="0" applyAlignment="0" applyProtection="0"/>
    <xf numFmtId="0" fontId="80" fillId="82" borderId="0" applyNumberFormat="0" applyBorder="0" applyAlignment="0" applyProtection="0"/>
    <xf numFmtId="0" fontId="108" fillId="82" borderId="0" applyNumberFormat="0" applyBorder="0" applyAlignment="0" applyProtection="0"/>
    <xf numFmtId="0" fontId="80" fillId="82" borderId="0" applyNumberFormat="0" applyBorder="0" applyAlignment="0" applyProtection="0"/>
    <xf numFmtId="0" fontId="112" fillId="0" borderId="0" applyFont="0" applyFill="0" applyBorder="0" applyAlignment="0" applyProtection="0"/>
    <xf numFmtId="216" fontId="113"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4" fillId="0" borderId="0"/>
    <xf numFmtId="0" fontId="114" fillId="0" borderId="0"/>
    <xf numFmtId="0" fontId="108" fillId="79" borderId="0" applyNumberFormat="0" applyBorder="0" applyAlignment="0" applyProtection="0"/>
    <xf numFmtId="0" fontId="107" fillId="25" borderId="0" applyNumberFormat="0" applyBorder="0" applyAlignment="0" applyProtection="0"/>
    <xf numFmtId="0" fontId="108" fillId="79" borderId="0" applyNumberFormat="0" applyBorder="0" applyAlignment="0" applyProtection="0"/>
    <xf numFmtId="0" fontId="80" fillId="79" borderId="0" applyNumberFormat="0" applyBorder="0" applyAlignment="0" applyProtection="0"/>
    <xf numFmtId="0" fontId="102" fillId="76" borderId="0" applyNumberFormat="0" applyBorder="0" applyAlignment="0" applyProtection="0"/>
    <xf numFmtId="0" fontId="108" fillId="80" borderId="0" applyNumberFormat="0" applyBorder="0" applyAlignment="0" applyProtection="0"/>
    <xf numFmtId="0" fontId="107" fillId="29" borderId="0" applyNumberFormat="0" applyBorder="0" applyAlignment="0" applyProtection="0"/>
    <xf numFmtId="0" fontId="108" fillId="80" borderId="0" applyNumberFormat="0" applyBorder="0" applyAlignment="0" applyProtection="0"/>
    <xf numFmtId="0" fontId="80" fillId="80" borderId="0" applyNumberFormat="0" applyBorder="0" applyAlignment="0" applyProtection="0"/>
    <xf numFmtId="0" fontId="102" fillId="82" borderId="0" applyNumberFormat="0" applyBorder="0" applyAlignment="0" applyProtection="0"/>
    <xf numFmtId="0" fontId="108" fillId="81" borderId="0" applyNumberFormat="0" applyBorder="0" applyAlignment="0" applyProtection="0"/>
    <xf numFmtId="0" fontId="107" fillId="33" borderId="0" applyNumberFormat="0" applyBorder="0" applyAlignment="0" applyProtection="0"/>
    <xf numFmtId="0" fontId="108" fillId="81" borderId="0" applyNumberFormat="0" applyBorder="0" applyAlignment="0" applyProtection="0"/>
    <xf numFmtId="0" fontId="80" fillId="81" borderId="0" applyNumberFormat="0" applyBorder="0" applyAlignment="0" applyProtection="0"/>
    <xf numFmtId="0" fontId="102" fillId="81" borderId="0" applyNumberFormat="0" applyBorder="0" applyAlignment="0" applyProtection="0"/>
    <xf numFmtId="0" fontId="108" fillId="77" borderId="0" applyNumberFormat="0" applyBorder="0" applyAlignment="0" applyProtection="0"/>
    <xf numFmtId="0" fontId="107" fillId="3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102" fillId="83" borderId="0" applyNumberFormat="0" applyBorder="0" applyAlignment="0" applyProtection="0"/>
    <xf numFmtId="0" fontId="108" fillId="76" borderId="0" applyNumberFormat="0" applyBorder="0" applyAlignment="0" applyProtection="0"/>
    <xf numFmtId="0" fontId="107" fillId="41"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102" fillId="76" borderId="0" applyNumberFormat="0" applyBorder="0" applyAlignment="0" applyProtection="0"/>
    <xf numFmtId="0" fontId="108" fillId="82" borderId="0" applyNumberFormat="0" applyBorder="0" applyAlignment="0" applyProtection="0"/>
    <xf numFmtId="0" fontId="107" fillId="45" borderId="0" applyNumberFormat="0" applyBorder="0" applyAlignment="0" applyProtection="0"/>
    <xf numFmtId="0" fontId="108" fillId="82" borderId="0" applyNumberFormat="0" applyBorder="0" applyAlignment="0" applyProtection="0"/>
    <xf numFmtId="0" fontId="80" fillId="82" borderId="0" applyNumberFormat="0" applyBorder="0" applyAlignment="0" applyProtection="0"/>
    <xf numFmtId="0" fontId="102" fillId="82" borderId="0" applyNumberFormat="0" applyBorder="0" applyAlignment="0" applyProtection="0"/>
    <xf numFmtId="0" fontId="115" fillId="0" borderId="0">
      <alignment horizontal="center" wrapText="1"/>
      <protection locked="0"/>
    </xf>
    <xf numFmtId="39" fontId="102" fillId="0" borderId="0" applyNumberFormat="0" applyFill="0" applyBorder="0" applyAlignment="0">
      <protection locked="0"/>
    </xf>
    <xf numFmtId="39" fontId="102" fillId="0" borderId="0" applyNumberFormat="0" applyFill="0" applyBorder="0" applyAlignment="0">
      <protection locked="0"/>
    </xf>
    <xf numFmtId="39" fontId="102" fillId="0" borderId="0" applyNumberFormat="0" applyFill="0" applyBorder="0" applyAlignment="0">
      <protection locked="0"/>
    </xf>
    <xf numFmtId="40" fontId="116" fillId="0" borderId="0" applyNumberFormat="0" applyFill="0" applyBorder="0" applyAlignment="0"/>
    <xf numFmtId="40" fontId="116" fillId="0" borderId="0" applyNumberFormat="0" applyFill="0" applyBorder="0" applyAlignment="0"/>
    <xf numFmtId="0" fontId="44" fillId="0" borderId="0" applyNumberFormat="0" applyFill="0" applyBorder="0" applyAlignment="0" applyProtection="0"/>
    <xf numFmtId="0" fontId="44" fillId="0" borderId="0" applyNumberFormat="0" applyFill="0" applyBorder="0" applyAlignment="0" applyProtection="0"/>
    <xf numFmtId="0" fontId="117" fillId="0" borderId="0" applyNumberFormat="0" applyFill="0" applyBorder="0" applyAlignment="0" applyProtection="0"/>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20" fillId="22" borderId="59" applyNumberFormat="0" applyAlignment="0" applyProtection="0"/>
    <xf numFmtId="0" fontId="120" fillId="22" borderId="59" applyNumberFormat="0" applyAlignment="0" applyProtection="0"/>
    <xf numFmtId="0" fontId="119"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60" borderId="76" applyNumberFormat="0" applyAlignment="0" applyProtection="0"/>
    <xf numFmtId="0" fontId="121" fillId="60" borderId="76" applyNumberFormat="0" applyAlignment="0" applyProtection="0"/>
    <xf numFmtId="0" fontId="121" fillId="60" borderId="76" applyNumberFormat="0" applyAlignment="0" applyProtection="0"/>
    <xf numFmtId="0" fontId="121" fillId="60" borderId="76" applyNumberFormat="0" applyAlignment="0" applyProtection="0"/>
    <xf numFmtId="0" fontId="70" fillId="0" borderId="0"/>
    <xf numFmtId="0" fontId="70" fillId="0" borderId="0"/>
    <xf numFmtId="0" fontId="70" fillId="0" borderId="0"/>
    <xf numFmtId="9" fontId="71" fillId="0" borderId="0"/>
    <xf numFmtId="0" fontId="71" fillId="0" borderId="0"/>
    <xf numFmtId="0" fontId="71" fillId="0" borderId="0"/>
    <xf numFmtId="2" fontId="122" fillId="84" borderId="0">
      <alignment vertical="center"/>
    </xf>
    <xf numFmtId="2" fontId="123" fillId="84" borderId="0">
      <alignment vertical="center"/>
    </xf>
    <xf numFmtId="185" fontId="124" fillId="0" borderId="0" applyNumberFormat="0" applyFill="0" applyBorder="0" applyAlignment="0" applyProtection="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185" fontId="124" fillId="0" borderId="0" applyNumberFormat="0" applyFill="0" applyBorder="0" applyAlignment="0" applyProtection="0"/>
    <xf numFmtId="185" fontId="124" fillId="0" borderId="0" applyNumberFormat="0" applyFill="0" applyBorder="0" applyAlignment="0" applyProtection="0"/>
    <xf numFmtId="0" fontId="70" fillId="0" borderId="0"/>
    <xf numFmtId="0" fontId="70" fillId="0" borderId="0"/>
    <xf numFmtId="0" fontId="70" fillId="0" borderId="0"/>
    <xf numFmtId="0" fontId="71" fillId="0" borderId="0"/>
    <xf numFmtId="0" fontId="71" fillId="0" borderId="0"/>
    <xf numFmtId="0" fontId="44" fillId="0" borderId="0"/>
    <xf numFmtId="0" fontId="44" fillId="0" borderId="0"/>
    <xf numFmtId="0" fontId="44" fillId="0" borderId="0"/>
    <xf numFmtId="0" fontId="76" fillId="0" borderId="0"/>
    <xf numFmtId="0" fontId="125" fillId="61" borderId="0" applyNumberFormat="0" applyBorder="0" applyAlignment="0" applyProtection="0"/>
    <xf numFmtId="0" fontId="125" fillId="61" borderId="0" applyNumberFormat="0" applyBorder="0" applyAlignment="0" applyProtection="0"/>
    <xf numFmtId="0" fontId="126" fillId="61" borderId="0" applyNumberFormat="0" applyBorder="0" applyAlignment="0" applyProtection="0"/>
    <xf numFmtId="0" fontId="125" fillId="61" borderId="0" applyNumberFormat="0" applyBorder="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8" fillId="22" borderId="58" applyNumberFormat="0" applyAlignment="0" applyProtection="0"/>
    <xf numFmtId="0" fontId="128" fillId="22" borderId="58" applyNumberFormat="0" applyAlignment="0" applyProtection="0"/>
    <xf numFmtId="0" fontId="127"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60" borderId="78" applyNumberFormat="0" applyAlignment="0" applyProtection="0"/>
    <xf numFmtId="0" fontId="129" fillId="60" borderId="78" applyNumberFormat="0" applyAlignment="0" applyProtection="0"/>
    <xf numFmtId="0" fontId="129" fillId="60" borderId="78" applyNumberFormat="0" applyAlignment="0" applyProtection="0"/>
    <xf numFmtId="0" fontId="129" fillId="60" borderId="78" applyNumberFormat="0" applyAlignment="0" applyProtection="0"/>
    <xf numFmtId="0" fontId="69" fillId="49" borderId="65"/>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96" fillId="0" borderId="0"/>
    <xf numFmtId="38" fontId="131" fillId="0" borderId="0" applyNumberFormat="0" applyFill="0" applyBorder="0" applyAlignment="0" applyProtection="0"/>
    <xf numFmtId="217" fontId="73" fillId="0" borderId="0"/>
    <xf numFmtId="218" fontId="73" fillId="0" borderId="0"/>
    <xf numFmtId="219" fontId="73" fillId="0" borderId="0"/>
    <xf numFmtId="220" fontId="73" fillId="0" borderId="0"/>
    <xf numFmtId="221" fontId="73" fillId="0" borderId="0"/>
    <xf numFmtId="222" fontId="73" fillId="0" borderId="0"/>
    <xf numFmtId="223" fontId="73" fillId="0" borderId="0"/>
    <xf numFmtId="224" fontId="73" fillId="0" borderId="0">
      <alignment horizontal="right"/>
    </xf>
    <xf numFmtId="225" fontId="73" fillId="0" borderId="0">
      <alignment horizontal="right"/>
    </xf>
    <xf numFmtId="226" fontId="115" fillId="0" borderId="0">
      <alignment horizontal="right"/>
    </xf>
    <xf numFmtId="227" fontId="115" fillId="0" borderId="0">
      <alignment horizontal="right"/>
    </xf>
    <xf numFmtId="0" fontId="132" fillId="0" borderId="0" applyNumberFormat="0" applyFill="0" applyBorder="0" applyAlignment="0" applyProtection="0"/>
    <xf numFmtId="0" fontId="133" fillId="85" borderId="0" applyNumberFormat="0" applyFill="0" applyBorder="0" applyAlignment="0" applyProtection="0">
      <protection locked="0"/>
    </xf>
    <xf numFmtId="4" fontId="96" fillId="60" borderId="0" applyFont="0" applyBorder="0" applyAlignment="0" applyProtection="0"/>
    <xf numFmtId="0" fontId="134" fillId="0" borderId="0" applyNumberFormat="0" applyFill="0" applyBorder="0" applyAlignment="0" applyProtection="0"/>
    <xf numFmtId="0" fontId="73" fillId="0" borderId="0"/>
    <xf numFmtId="0" fontId="73" fillId="0" borderId="0"/>
    <xf numFmtId="228" fontId="73" fillId="0" borderId="0"/>
    <xf numFmtId="229" fontId="73" fillId="0" borderId="0"/>
    <xf numFmtId="0" fontId="73" fillId="0" borderId="0"/>
    <xf numFmtId="0" fontId="134" fillId="0" borderId="0" applyNumberFormat="0" applyFill="0" applyBorder="0" applyAlignment="0" applyProtection="0"/>
    <xf numFmtId="230" fontId="8" fillId="0" borderId="0" applyBorder="0" applyProtection="0"/>
    <xf numFmtId="0" fontId="135" fillId="0" borderId="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231" fontId="44" fillId="0" borderId="0"/>
    <xf numFmtId="231" fontId="44" fillId="0" borderId="0"/>
    <xf numFmtId="231" fontId="44" fillId="0" borderId="0"/>
    <xf numFmtId="0" fontId="76" fillId="0" borderId="0"/>
    <xf numFmtId="0" fontId="75" fillId="0" borderId="0"/>
    <xf numFmtId="0" fontId="117" fillId="0" borderId="79">
      <alignment horizontal="center"/>
    </xf>
    <xf numFmtId="0" fontId="44" fillId="0" borderId="79">
      <alignment horizontal="center"/>
    </xf>
    <xf numFmtId="0" fontId="44" fillId="0" borderId="79">
      <alignment horizontal="center"/>
    </xf>
    <xf numFmtId="0" fontId="5" fillId="0" borderId="79">
      <alignment horizontal="center"/>
    </xf>
    <xf numFmtId="0" fontId="8" fillId="0" borderId="79">
      <alignment horizontal="center"/>
    </xf>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36" fillId="85" borderId="32" applyNumberFormat="0" applyFill="0" applyBorder="0" applyAlignment="0" applyProtection="0">
      <protection locked="0"/>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0" fontId="115" fillId="0" borderId="28" applyNumberFormat="0" applyFont="0" applyFill="0" applyAlignment="0" applyProtection="0"/>
    <xf numFmtId="0" fontId="115" fillId="0" borderId="28" applyNumberFormat="0" applyFont="0" applyFill="0" applyAlignment="0" applyProtection="0"/>
    <xf numFmtId="0" fontId="115" fillId="0" borderId="28"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232" fontId="137" fillId="0" borderId="2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0" fontId="131" fillId="0" borderId="29" applyNumberFormat="0" applyFont="0" applyFill="0" applyAlignment="0" applyProtection="0"/>
    <xf numFmtId="1" fontId="136" fillId="0" borderId="0">
      <alignment vertical="top"/>
    </xf>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9" fillId="0" borderId="0" applyFont="0" applyFill="0" applyBorder="0" applyAlignment="0" applyProtection="0"/>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44" fillId="0" borderId="28" applyBorder="0">
      <alignment horizontal="centerContinuous"/>
    </xf>
    <xf numFmtId="0" fontId="44" fillId="0" borderId="28" applyBorder="0">
      <alignment horizontal="centerContinuous"/>
    </xf>
    <xf numFmtId="0" fontId="44" fillId="0" borderId="28" applyBorder="0">
      <alignment horizontal="centerContinuous"/>
    </xf>
    <xf numFmtId="0" fontId="140" fillId="63" borderId="0" applyNumberFormat="0" applyBorder="0" applyAlignment="0" applyProtection="0"/>
    <xf numFmtId="0" fontId="76" fillId="0" borderId="0" applyFont="0" applyFill="0" applyBorder="0" applyAlignment="0" applyProtection="0"/>
    <xf numFmtId="167" fontId="44" fillId="0" borderId="0" applyFont="0" applyFill="0" applyBorder="0" applyProtection="0"/>
    <xf numFmtId="167" fontId="44" fillId="0" borderId="0" applyFont="0" applyFill="0" applyBorder="0" applyProtection="0"/>
    <xf numFmtId="167" fontId="44" fillId="0" borderId="0" applyFont="0" applyFill="0" applyBorder="0" applyProtection="0"/>
    <xf numFmtId="0" fontId="141" fillId="0" borderId="0"/>
    <xf numFmtId="0" fontId="141" fillId="0" borderId="0"/>
    <xf numFmtId="233" fontId="75" fillId="0" borderId="0"/>
    <xf numFmtId="0" fontId="7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233" fontId="75" fillId="0" borderId="0"/>
    <xf numFmtId="0" fontId="71" fillId="0" borderId="0"/>
    <xf numFmtId="0" fontId="141" fillId="0" borderId="0"/>
    <xf numFmtId="0" fontId="141" fillId="0" borderId="0"/>
    <xf numFmtId="0" fontId="71" fillId="0" borderId="0"/>
    <xf numFmtId="0" fontId="71" fillId="0" borderId="0"/>
    <xf numFmtId="0" fontId="71" fillId="0" borderId="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3" fontId="75" fillId="0" borderId="0"/>
    <xf numFmtId="233" fontId="75" fillId="0" borderId="0"/>
    <xf numFmtId="0" fontId="71" fillId="0" borderId="0"/>
    <xf numFmtId="233" fontId="75" fillId="0" borderId="0"/>
    <xf numFmtId="0" fontId="71" fillId="0" borderId="0"/>
    <xf numFmtId="0" fontId="141" fillId="0" borderId="0"/>
    <xf numFmtId="0" fontId="141" fillId="0" borderId="0"/>
    <xf numFmtId="0" fontId="141" fillId="0" borderId="0"/>
    <xf numFmtId="0" fontId="141" fillId="0" borderId="0"/>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1" fillId="0" borderId="0"/>
    <xf numFmtId="0" fontId="141" fillId="0" borderId="0"/>
    <xf numFmtId="0" fontId="141" fillId="0" borderId="0"/>
    <xf numFmtId="0" fontId="71" fillId="0" borderId="0"/>
    <xf numFmtId="0" fontId="71" fillId="0" borderId="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0" fontId="141" fillId="0" borderId="0"/>
    <xf numFmtId="0" fontId="71" fillId="0" borderId="0"/>
    <xf numFmtId="0" fontId="70" fillId="0" borderId="0">
      <alignment horizontal="right"/>
    </xf>
    <xf numFmtId="0" fontId="70" fillId="0" borderId="0">
      <alignment horizontal="right"/>
    </xf>
    <xf numFmtId="0" fontId="70" fillId="0" borderId="0">
      <alignment horizontal="right"/>
    </xf>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37" fontId="76" fillId="0" borderId="0">
      <alignment horizontal="center"/>
    </xf>
    <xf numFmtId="37" fontId="76" fillId="0" borderId="0">
      <alignment horizontal="center"/>
    </xf>
    <xf numFmtId="37" fontId="76" fillId="0" borderId="0">
      <alignment horizontal="center"/>
    </xf>
    <xf numFmtId="170" fontId="115" fillId="0" borderId="0"/>
    <xf numFmtId="170" fontId="115" fillId="0" borderId="0"/>
    <xf numFmtId="170" fontId="115" fillId="0" borderId="0"/>
    <xf numFmtId="0" fontId="76" fillId="0" borderId="0"/>
    <xf numFmtId="0" fontId="76" fillId="0" borderId="0"/>
    <xf numFmtId="0" fontId="76" fillId="0" borderId="0"/>
    <xf numFmtId="0" fontId="118" fillId="0" borderId="0"/>
    <xf numFmtId="37" fontId="44" fillId="0" borderId="0" applyFill="0" applyBorder="0" applyAlignment="0"/>
    <xf numFmtId="37" fontId="44" fillId="0" borderId="0" applyFill="0" applyBorder="0" applyAlignment="0"/>
    <xf numFmtId="37" fontId="44" fillId="0" borderId="0" applyFill="0" applyBorder="0" applyAlignment="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38" fontId="96" fillId="0" borderId="0" applyFont="0" applyFill="0" applyBorder="0" applyAlignment="0" applyProtection="0"/>
    <xf numFmtId="40" fontId="96" fillId="0" borderId="0" applyFont="0" applyFill="0" applyBorder="0" applyAlignment="0" applyProtection="0"/>
    <xf numFmtId="235" fontId="115" fillId="86" borderId="0" applyNumberFormat="0" applyFont="0" applyBorder="0" applyAlignment="0"/>
    <xf numFmtId="236" fontId="115" fillId="0" borderId="0" applyFill="0" applyBorder="0" applyProtection="0"/>
    <xf numFmtId="0" fontId="142" fillId="87" borderId="82" applyNumberFormat="0" applyAlignment="0" applyProtection="0"/>
    <xf numFmtId="0" fontId="143" fillId="0" borderId="83" applyNumberFormat="0" applyFill="0" applyAlignment="0" applyProtection="0"/>
    <xf numFmtId="0" fontId="73" fillId="0" borderId="0"/>
    <xf numFmtId="1" fontId="144" fillId="0" borderId="0"/>
    <xf numFmtId="0" fontId="145" fillId="87" borderId="82" applyNumberFormat="0" applyAlignment="0" applyProtection="0"/>
    <xf numFmtId="0" fontId="145" fillId="87" borderId="82" applyNumberFormat="0" applyAlignment="0" applyProtection="0"/>
    <xf numFmtId="0" fontId="142" fillId="87" borderId="82" applyNumberFormat="0" applyAlignment="0" applyProtection="0"/>
    <xf numFmtId="0" fontId="145" fillId="87" borderId="82" applyNumberFormat="0" applyAlignment="0" applyProtection="0"/>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6" fillId="0" borderId="0" applyNumberFormat="0" applyFill="0" applyBorder="0" applyAlignment="0" applyProtection="0"/>
    <xf numFmtId="0" fontId="147" fillId="0" borderId="84" applyNumberFormat="0" applyFill="0" applyAlignment="0" applyProtection="0"/>
    <xf numFmtId="0" fontId="148" fillId="0" borderId="85" applyNumberFormat="0" applyFill="0" applyAlignment="0" applyProtection="0"/>
    <xf numFmtId="0" fontId="149" fillId="0" borderId="86" applyNumberFormat="0" applyFill="0" applyAlignment="0" applyProtection="0"/>
    <xf numFmtId="0" fontId="149" fillId="0" borderId="0" applyNumberFormat="0" applyFill="0" applyBorder="0" applyAlignment="0" applyProtection="0"/>
    <xf numFmtId="237" fontId="103" fillId="0" borderId="0" applyFont="0" applyFill="0" applyBorder="0" applyAlignment="0" applyProtection="0"/>
    <xf numFmtId="0" fontId="76" fillId="0" borderId="0"/>
    <xf numFmtId="0" fontId="76" fillId="0" borderId="0"/>
    <xf numFmtId="0" fontId="76" fillId="0" borderId="0"/>
    <xf numFmtId="170" fontId="76" fillId="0" borderId="0"/>
    <xf numFmtId="170" fontId="76" fillId="0" borderId="0"/>
    <xf numFmtId="170" fontId="76" fillId="0" borderId="0"/>
    <xf numFmtId="43" fontId="76" fillId="0" borderId="0"/>
    <xf numFmtId="43" fontId="76" fillId="0" borderId="0"/>
    <xf numFmtId="43" fontId="76" fillId="0" borderId="0"/>
    <xf numFmtId="0" fontId="44" fillId="0" borderId="0">
      <alignment horizontal="center" wrapText="1"/>
      <protection hidden="1"/>
    </xf>
    <xf numFmtId="0" fontId="44" fillId="0" borderId="0">
      <alignment horizontal="center" wrapText="1"/>
      <protection hidden="1"/>
    </xf>
    <xf numFmtId="0" fontId="44" fillId="0" borderId="0">
      <alignment horizontal="center" wrapText="1"/>
      <protection hidden="1"/>
    </xf>
    <xf numFmtId="237" fontId="103" fillId="88" borderId="0" applyNumberFormat="0" applyFont="0" applyBorder="0" applyAlignment="0" applyProtection="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39"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40" fontId="44" fillId="0" borderId="0" applyFont="0" applyFill="0" applyBorder="0" applyAlignment="0" applyProtection="0"/>
    <xf numFmtId="40" fontId="44" fillId="0" borderId="0" applyFont="0" applyFill="0" applyBorder="0" applyAlignment="0" applyProtection="0"/>
    <xf numFmtId="40" fontId="44" fillId="0" borderId="0" applyFont="0" applyFill="0" applyBorder="0" applyAlignment="0" applyProtection="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39" fontId="44" fillId="0" borderId="0" applyFont="0" applyFill="0" applyBorder="0" applyAlignment="0" applyProtection="0"/>
    <xf numFmtId="239" fontId="44" fillId="0" borderId="0" applyFont="0" applyFill="0" applyBorder="0" applyAlignment="0" applyProtection="0"/>
    <xf numFmtId="239" fontId="44" fillId="0" borderId="0" applyFont="0" applyFill="0" applyBorder="0" applyAlignment="0" applyProtection="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4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07"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39" fontId="75" fillId="0" borderId="0"/>
    <xf numFmtId="0" fontId="150" fillId="0" borderId="0" applyFont="0" applyFill="0" applyBorder="0" applyAlignment="0" applyProtection="0"/>
    <xf numFmtId="40" fontId="150"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243" fontId="8" fillId="0" borderId="0" applyFont="0" applyFill="0" applyBorder="0" applyAlignment="0" applyProtection="0">
      <alignment horizontal="right"/>
    </xf>
    <xf numFmtId="244" fontId="98" fillId="0" borderId="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243" fontId="8" fillId="0" borderId="0" applyFont="0" applyFill="0" applyBorder="0" applyAlignment="0" applyProtection="0">
      <alignment horizontal="right"/>
    </xf>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4" fillId="0" borderId="0">
      <alignment horizontal="right"/>
    </xf>
    <xf numFmtId="245" fontId="44" fillId="0" borderId="0">
      <alignment horizontal="right"/>
    </xf>
    <xf numFmtId="245" fontId="44" fillId="0" borderId="0">
      <alignment horizontal="right"/>
    </xf>
    <xf numFmtId="185" fontId="44" fillId="0" borderId="0" applyFont="0" applyFill="0" applyBorder="0" applyAlignment="0" applyProtection="0"/>
    <xf numFmtId="0" fontId="151" fillId="0" borderId="0"/>
    <xf numFmtId="0" fontId="72" fillId="0" borderId="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0" fontId="151" fillId="0" borderId="0"/>
    <xf numFmtId="0" fontId="72" fillId="0" borderId="0"/>
    <xf numFmtId="0" fontId="72" fillId="0" borderId="0"/>
    <xf numFmtId="3" fontId="82" fillId="0" borderId="0">
      <alignment horizontal="center"/>
    </xf>
    <xf numFmtId="0" fontId="152" fillId="89" borderId="0">
      <alignment horizontal="center" vertical="center" wrapText="1"/>
    </xf>
    <xf numFmtId="0" fontId="153" fillId="0" borderId="0" applyFill="0" applyBorder="0">
      <alignment horizontal="left"/>
    </xf>
    <xf numFmtId="0" fontId="154" fillId="0" borderId="0" applyNumberFormat="0" applyAlignment="0">
      <alignment horizontal="left"/>
    </xf>
    <xf numFmtId="0" fontId="70" fillId="0" borderId="0"/>
    <xf numFmtId="0" fontId="70" fillId="0" borderId="0"/>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0">
      <alignment horizontal="centerContinuous" vertical="center"/>
    </xf>
    <xf numFmtId="0" fontId="115" fillId="0" borderId="0">
      <alignment horizontal="centerContinuous" vertical="center"/>
    </xf>
    <xf numFmtId="0" fontId="115" fillId="0" borderId="0">
      <alignment horizontal="centerContinuous" vertical="center"/>
    </xf>
    <xf numFmtId="0" fontId="115" fillId="0" borderId="0">
      <alignment horizontal="centerContinuous" vertical="center"/>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57" fillId="0" borderId="0" applyFont="0" applyFill="0" applyBorder="0" applyAlignment="0" applyProtection="0"/>
    <xf numFmtId="0" fontId="157" fillId="0" borderId="0" applyFont="0" applyFill="0" applyBorder="0" applyAlignment="0" applyProtection="0"/>
    <xf numFmtId="0" fontId="158" fillId="0" borderId="0" applyFont="0" applyFill="0" applyBorder="0" applyAlignment="0" applyProtection="0">
      <alignment horizontal="right"/>
    </xf>
    <xf numFmtId="0" fontId="158" fillId="0" borderId="0" applyFont="0" applyFill="0" applyBorder="0" applyAlignment="0" applyProtection="0">
      <alignment horizontal="right"/>
    </xf>
    <xf numFmtId="232" fontId="44" fillId="0" borderId="0" applyFont="0" applyFill="0" applyBorder="0" applyAlignment="0" applyProtection="0"/>
    <xf numFmtId="232" fontId="44" fillId="0" borderId="0" applyFont="0" applyFill="0" applyBorder="0" applyAlignment="0" applyProtection="0"/>
    <xf numFmtId="232" fontId="44" fillId="0" borderId="0" applyFont="0" applyFill="0" applyBorder="0" applyAlignment="0" applyProtection="0"/>
    <xf numFmtId="170" fontId="71" fillId="0" borderId="0">
      <alignment horizontal="right"/>
    </xf>
    <xf numFmtId="185" fontId="44" fillId="0" borderId="0"/>
    <xf numFmtId="185" fontId="44" fillId="0" borderId="0"/>
    <xf numFmtId="185" fontId="44" fillId="0" borderId="0"/>
    <xf numFmtId="185" fontId="44" fillId="0" borderId="0"/>
    <xf numFmtId="170" fontId="71" fillId="0" borderId="0">
      <alignment horizontal="right"/>
    </xf>
    <xf numFmtId="0" fontId="76" fillId="0" borderId="0" applyFont="0" applyFill="0" applyBorder="0" applyAlignment="0" applyProtection="0"/>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247" fontId="8" fillId="0" borderId="0" applyFont="0" applyFill="0" applyBorder="0" applyAlignment="0" applyProtection="0"/>
    <xf numFmtId="1" fontId="145" fillId="51" borderId="29" applyFont="0" applyFill="0" applyBorder="0" applyAlignment="0" applyProtection="0">
      <alignment horizontal="center"/>
    </xf>
    <xf numFmtId="0" fontId="75" fillId="0" borderId="0"/>
    <xf numFmtId="14" fontId="96" fillId="0" borderId="0"/>
    <xf numFmtId="248" fontId="44" fillId="0" borderId="0" applyFont="0" applyFill="0" applyBorder="0" applyAlignment="0" applyProtection="0"/>
    <xf numFmtId="248" fontId="44" fillId="0" borderId="0" applyFont="0" applyFill="0" applyBorder="0" applyAlignment="0" applyProtection="0"/>
    <xf numFmtId="248" fontId="44" fillId="0" borderId="0" applyFont="0" applyFill="0" applyBorder="0" applyAlignment="0" applyProtection="0"/>
    <xf numFmtId="14" fontId="159" fillId="0" borderId="0" applyFill="0" applyBorder="0" applyProtection="0">
      <alignment horizontal="center" wrapText="1"/>
      <protection locked="0"/>
    </xf>
    <xf numFmtId="249" fontId="44" fillId="0" borderId="0" applyFont="0" applyFill="0" applyBorder="0" applyAlignment="0" applyProtection="0"/>
    <xf numFmtId="250" fontId="160" fillId="0" borderId="0" applyFont="0" applyFill="0" applyBorder="0" applyAlignment="0" applyProtection="0"/>
    <xf numFmtId="251" fontId="160" fillId="0" borderId="0" applyFont="0" applyFill="0" applyBorder="0" applyAlignment="0" applyProtection="0"/>
    <xf numFmtId="251" fontId="160" fillId="0" borderId="0" applyFont="0" applyFill="0" applyBorder="0" applyAlignment="0" applyProtection="0"/>
    <xf numFmtId="252" fontId="96" fillId="0" borderId="0"/>
    <xf numFmtId="0" fontId="71" fillId="0" borderId="0"/>
    <xf numFmtId="253" fontId="71" fillId="0" borderId="0"/>
    <xf numFmtId="254" fontId="44" fillId="0" borderId="0" applyFill="0" applyBorder="0" applyAlignment="0" applyProtection="0"/>
    <xf numFmtId="255" fontId="73" fillId="0" borderId="0">
      <alignment horizontal="right"/>
    </xf>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3" fontId="160" fillId="0" borderId="0" applyBorder="0"/>
    <xf numFmtId="3" fontId="160" fillId="0" borderId="0" applyBorder="0"/>
    <xf numFmtId="0" fontId="161" fillId="0" borderId="0"/>
    <xf numFmtId="3" fontId="162" fillId="0" borderId="74"/>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164" fontId="106" fillId="0" borderId="0" applyFont="0" applyFill="0" applyBorder="0" applyAlignment="0" applyProtection="0"/>
    <xf numFmtId="244" fontId="98" fillId="0" borderId="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106"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3" fillId="0" borderId="0">
      <protection locked="0"/>
    </xf>
    <xf numFmtId="260" fontId="164" fillId="54" borderId="0" applyFill="0" applyBorder="0" applyAlignment="0" applyProtection="0">
      <alignment horizontal="right"/>
    </xf>
    <xf numFmtId="0" fontId="165" fillId="90" borderId="0" applyNumberFormat="0">
      <alignment horizontal="left"/>
    </xf>
    <xf numFmtId="0" fontId="165" fillId="91" borderId="0" applyNumberFormat="0">
      <alignment horizontal="left"/>
    </xf>
    <xf numFmtId="0" fontId="165" fillId="50" borderId="0" applyNumberFormat="0">
      <alignment horizontal="left"/>
    </xf>
    <xf numFmtId="0" fontId="165" fillId="92" borderId="0" applyNumberFormat="0">
      <alignment horizontal="left"/>
    </xf>
    <xf numFmtId="0" fontId="165" fillId="93" borderId="0" applyNumberFormat="0">
      <alignment horizontal="left"/>
    </xf>
    <xf numFmtId="0" fontId="165" fillId="94" borderId="0" applyNumberFormat="0">
      <alignment horizontal="left"/>
    </xf>
    <xf numFmtId="207" fontId="95" fillId="0" borderId="0"/>
    <xf numFmtId="261" fontId="164" fillId="0" borderId="0" applyFill="0" applyBorder="0" applyAlignment="0" applyProtection="0">
      <alignment horizontal="right"/>
    </xf>
    <xf numFmtId="262" fontId="44" fillId="0" borderId="0" applyFont="0" applyFill="0" applyBorder="0" applyAlignment="0" applyProtection="0"/>
    <xf numFmtId="262" fontId="44" fillId="0" borderId="0" applyFont="0" applyFill="0" applyBorder="0" applyAlignment="0" applyProtection="0"/>
    <xf numFmtId="261" fontId="164" fillId="0" borderId="0" applyFill="0" applyBorder="0" applyAlignment="0">
      <alignment horizontal="right"/>
    </xf>
    <xf numFmtId="263" fontId="44" fillId="0" borderId="0" applyFont="0" applyFill="0" applyBorder="0" applyAlignment="0" applyProtection="0"/>
    <xf numFmtId="263" fontId="44" fillId="0" borderId="0" applyFont="0" applyFill="0" applyBorder="0" applyAlignment="0" applyProtection="0"/>
    <xf numFmtId="198" fontId="164" fillId="0" borderId="0" applyFill="0" applyBorder="0" applyAlignment="0">
      <alignment horizontal="right"/>
    </xf>
    <xf numFmtId="0" fontId="104" fillId="0" borderId="0" applyFont="0" applyFill="0" applyBorder="0" applyAlignment="0" applyProtection="0">
      <protection locked="0"/>
    </xf>
    <xf numFmtId="264" fontId="8" fillId="0" borderId="87" applyNumberFormat="0" applyFont="0" applyFill="0" applyAlignment="0" applyProtection="0"/>
    <xf numFmtId="205" fontId="166" fillId="0" borderId="0" applyFill="0" applyBorder="0" applyAlignment="0" applyProtection="0"/>
    <xf numFmtId="167" fontId="167" fillId="0" borderId="0">
      <alignment horizontal="right"/>
    </xf>
    <xf numFmtId="265" fontId="164" fillId="0" borderId="0" applyFill="0" applyBorder="0" applyAlignment="0">
      <alignment horizontal="center"/>
    </xf>
    <xf numFmtId="167" fontId="75" fillId="0" borderId="88" applyFill="0" applyBorder="0" applyAlignment="0">
      <alignment horizontal="centerContinuous"/>
    </xf>
    <xf numFmtId="206" fontId="168" fillId="69" borderId="0" applyBorder="0" applyAlignment="0" applyProtection="0"/>
    <xf numFmtId="1" fontId="169" fillId="0" borderId="89" applyNumberFormat="0" applyFont="0" applyAlignment="0"/>
    <xf numFmtId="206" fontId="168" fillId="0" borderId="0" applyFill="0" applyBorder="0" applyAlignment="0" applyProtection="0"/>
    <xf numFmtId="266" fontId="44" fillId="0" borderId="0" applyFill="0" applyBorder="0" applyAlignment="0" applyProtection="0">
      <alignment horizontal="right"/>
    </xf>
    <xf numFmtId="266" fontId="44" fillId="0" borderId="0" applyFill="0" applyBorder="0" applyAlignment="0" applyProtection="0">
      <alignment horizontal="right"/>
    </xf>
    <xf numFmtId="267" fontId="44" fillId="0" borderId="0" applyFill="0" applyBorder="0" applyAlignment="0" applyProtection="0"/>
    <xf numFmtId="267" fontId="44" fillId="0" borderId="0" applyFill="0" applyBorder="0" applyAlignment="0" applyProtection="0"/>
    <xf numFmtId="267" fontId="8" fillId="0" borderId="0" applyFill="0" applyBorder="0" applyProtection="0">
      <alignment vertical="top"/>
    </xf>
    <xf numFmtId="267" fontId="168" fillId="69" borderId="0" applyBorder="0" applyAlignment="0" applyProtection="0"/>
    <xf numFmtId="268" fontId="170" fillId="50" borderId="0" applyBorder="0" applyProtection="0">
      <alignment horizontal="right" vertical="top"/>
    </xf>
    <xf numFmtId="267" fontId="168" fillId="0" borderId="0" applyFill="0" applyBorder="0" applyAlignment="0" applyProtection="0"/>
    <xf numFmtId="206" fontId="44" fillId="0" borderId="0" applyFill="0" applyBorder="0" applyProtection="0">
      <alignment vertical="top"/>
    </xf>
    <xf numFmtId="206" fontId="44" fillId="0" borderId="0" applyFill="0" applyBorder="0" applyProtection="0">
      <alignment vertical="top"/>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91" fontId="44" fillId="0" borderId="0" applyFont="0" applyFill="0" applyBorder="0" applyAlignment="0" applyProtection="0"/>
    <xf numFmtId="43" fontId="44" fillId="0" borderId="0" applyFont="0" applyFill="0" applyBorder="0" applyAlignment="0" applyProtection="0"/>
    <xf numFmtId="0" fontId="44" fillId="0" borderId="32"/>
    <xf numFmtId="0" fontId="44" fillId="0" borderId="32"/>
    <xf numFmtId="0" fontId="44" fillId="0" borderId="3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0" fontId="65" fillId="21" borderId="58" applyNumberFormat="0" applyAlignment="0" applyProtection="0"/>
    <xf numFmtId="0" fontId="172" fillId="21" borderId="58" applyNumberFormat="0" applyAlignment="0" applyProtection="0"/>
    <xf numFmtId="269" fontId="173" fillId="69" borderId="68"/>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269" fontId="173" fillId="69" borderId="68"/>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8" applyNumberFormat="0" applyAlignment="0" applyProtection="0"/>
    <xf numFmtId="0" fontId="174" fillId="66" borderId="78" applyNumberFormat="0" applyAlignment="0" applyProtection="0"/>
    <xf numFmtId="0" fontId="174" fillId="66" borderId="78" applyNumberFormat="0" applyAlignment="0" applyProtection="0"/>
    <xf numFmtId="0" fontId="174" fillId="66" borderId="78" applyNumberFormat="0" applyAlignment="0" applyProtection="0"/>
    <xf numFmtId="0" fontId="60" fillId="95" borderId="2">
      <protection locked="0"/>
    </xf>
    <xf numFmtId="0" fontId="60" fillId="95" borderId="2">
      <protection locked="0"/>
    </xf>
    <xf numFmtId="0" fontId="60" fillId="95" borderId="2">
      <protection locked="0"/>
    </xf>
    <xf numFmtId="0" fontId="60" fillId="95" borderId="2">
      <protection locked="0"/>
    </xf>
    <xf numFmtId="0" fontId="60" fillId="95" borderId="2">
      <protection locked="0"/>
    </xf>
    <xf numFmtId="270" fontId="175" fillId="69" borderId="0" applyNumberFormat="0" applyFill="0" applyBorder="0" applyAlignment="0" applyProtection="0">
      <alignment vertical="center"/>
      <protection locked="0"/>
    </xf>
    <xf numFmtId="0" fontId="142" fillId="87" borderId="82" applyNumberFormat="0" applyAlignment="0" applyProtection="0"/>
    <xf numFmtId="0" fontId="176" fillId="0" borderId="0">
      <protection locked="0"/>
    </xf>
    <xf numFmtId="0" fontId="176" fillId="0" borderId="0">
      <protection locked="0"/>
    </xf>
    <xf numFmtId="0" fontId="149" fillId="0" borderId="0" applyNumberFormat="0" applyFill="0" applyBorder="0" applyAlignment="0" applyProtection="0"/>
    <xf numFmtId="0" fontId="108" fillId="79" borderId="0" applyNumberFormat="0" applyBorder="0" applyAlignment="0" applyProtection="0"/>
    <xf numFmtId="0" fontId="108" fillId="80" borderId="0" applyNumberFormat="0" applyBorder="0" applyAlignment="0" applyProtection="0"/>
    <xf numFmtId="0" fontId="108" fillId="81"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82" borderId="0" applyNumberFormat="0" applyBorder="0" applyAlignment="0" applyProtection="0"/>
    <xf numFmtId="0" fontId="177" fillId="0" borderId="0" applyNumberFormat="0" applyAlignment="0">
      <alignment horizontal="left"/>
    </xf>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271" fontId="44" fillId="0" borderId="0" applyFont="0" applyFill="0" applyBorder="0" applyAlignment="0" applyProtection="0"/>
    <xf numFmtId="271" fontId="44" fillId="0" borderId="0" applyFont="0" applyFill="0" applyBorder="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0" fillId="0" borderId="91" applyNumberFormat="0" applyFill="0" applyAlignment="0" applyProtection="0"/>
    <xf numFmtId="0" fontId="51"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51"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30"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1" fillId="0" borderId="0" applyNumberFormat="0" applyFill="0" applyBorder="0" applyAlignment="0" applyProtection="0"/>
    <xf numFmtId="0" fontId="184" fillId="0" borderId="0" applyNumberFormat="0" applyFill="0" applyBorder="0" applyAlignment="0" applyProtection="0"/>
    <xf numFmtId="0" fontId="76" fillId="0" borderId="0" applyNumberFormat="0" applyFont="0" applyBorder="0"/>
    <xf numFmtId="237" fontId="185" fillId="0" borderId="0">
      <alignment horizontal="right"/>
    </xf>
    <xf numFmtId="272" fontId="185" fillId="0" borderId="0">
      <alignment horizontal="right"/>
    </xf>
    <xf numFmtId="273"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0" fontId="44" fillId="0" borderId="0"/>
    <xf numFmtId="168" fontId="44" fillId="0" borderId="0" applyFont="0" applyFill="0" applyBorder="0" applyAlignment="0" applyProtection="0"/>
    <xf numFmtId="274" fontId="117" fillId="0" borderId="0" applyFont="0" applyFill="0" applyBorder="0" applyAlignment="0" applyProtection="0"/>
    <xf numFmtId="168" fontId="44" fillId="0" borderId="0" applyFont="0" applyFill="0" applyBorder="0" applyAlignment="0" applyProtection="0"/>
    <xf numFmtId="274" fontId="117" fillId="0" borderId="0" applyFont="0" applyFill="0" applyBorder="0" applyAlignment="0" applyProtection="0"/>
    <xf numFmtId="274" fontId="117" fillId="0" borderId="0" applyFont="0" applyFill="0" applyBorder="0" applyAlignment="0" applyProtection="0"/>
    <xf numFmtId="274" fontId="117" fillId="0" borderId="0" applyFont="0" applyFill="0" applyBorder="0" applyAlignment="0" applyProtection="0"/>
    <xf numFmtId="0" fontId="44" fillId="0" borderId="0"/>
    <xf numFmtId="0" fontId="44" fillId="0" borderId="0"/>
    <xf numFmtId="44" fontId="44" fillId="0" borderId="0" applyFont="0" applyFill="0" applyBorder="0" applyAlignment="0" applyProtection="0"/>
    <xf numFmtId="0" fontId="44" fillId="0" borderId="0"/>
    <xf numFmtId="0" fontId="183" fillId="0" borderId="0" applyNumberFormat="0" applyFill="0" applyBorder="0" applyAlignment="0" applyProtection="0"/>
    <xf numFmtId="0" fontId="183" fillId="0" borderId="0" applyNumberFormat="0" applyFill="0" applyBorder="0" applyAlignment="0" applyProtection="0"/>
    <xf numFmtId="0" fontId="181"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275" fontId="186" fillId="0" borderId="0">
      <alignment horizontal="right" vertical="top"/>
    </xf>
    <xf numFmtId="276" fontId="164" fillId="0" borderId="0">
      <alignment horizontal="right" vertical="top"/>
    </xf>
    <xf numFmtId="276" fontId="186" fillId="0" borderId="0">
      <alignment horizontal="right" vertical="top"/>
    </xf>
    <xf numFmtId="277" fontId="164" fillId="0" borderId="0" applyFill="0" applyBorder="0">
      <alignment horizontal="right" vertical="top"/>
    </xf>
    <xf numFmtId="278" fontId="164" fillId="0" borderId="0" applyFill="0" applyBorder="0">
      <alignment horizontal="right" vertical="top"/>
    </xf>
    <xf numFmtId="279" fontId="164" fillId="0" borderId="0" applyFill="0" applyBorder="0">
      <alignment horizontal="right" vertical="top"/>
    </xf>
    <xf numFmtId="280" fontId="164" fillId="0" borderId="0" applyFill="0" applyBorder="0">
      <alignment horizontal="right" vertical="top"/>
    </xf>
    <xf numFmtId="0" fontId="187" fillId="0" borderId="0">
      <alignment horizontal="center" wrapText="1"/>
    </xf>
    <xf numFmtId="281" fontId="153" fillId="0" borderId="0" applyFill="0" applyBorder="0">
      <alignment vertical="top"/>
    </xf>
    <xf numFmtId="281" fontId="153" fillId="0" borderId="0" applyFill="0" applyBorder="0">
      <alignment vertical="top"/>
    </xf>
    <xf numFmtId="281" fontId="153" fillId="0" borderId="0" applyFill="0" applyBorder="0">
      <alignment vertical="top"/>
    </xf>
    <xf numFmtId="281" fontId="155" fillId="0" borderId="0" applyFill="0" applyBorder="0" applyProtection="0">
      <alignment vertical="top"/>
    </xf>
    <xf numFmtId="281" fontId="188" fillId="0" borderId="0">
      <alignment vertical="top"/>
    </xf>
    <xf numFmtId="41" fontId="164" fillId="0" borderId="0" applyFill="0" applyBorder="0" applyAlignment="0" applyProtection="0">
      <alignment horizontal="right" vertical="top"/>
    </xf>
    <xf numFmtId="281" fontId="189" fillId="0" borderId="0"/>
    <xf numFmtId="0" fontId="164" fillId="0" borderId="0" applyFill="0" applyBorder="0">
      <alignment horizontal="left" vertical="top"/>
    </xf>
    <xf numFmtId="170" fontId="70" fillId="0" borderId="0">
      <alignment horizontal="right"/>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41" fontId="190" fillId="0" borderId="0"/>
    <xf numFmtId="282" fontId="44" fillId="0" borderId="0" applyFont="0" applyFill="0" applyBorder="0" applyAlignment="0" applyProtection="0"/>
    <xf numFmtId="282" fontId="44" fillId="0" borderId="0" applyFont="0" applyFill="0" applyBorder="0" applyAlignment="0" applyProtection="0"/>
    <xf numFmtId="282" fontId="44" fillId="0" borderId="0" applyFont="0" applyFill="0" applyBorder="0" applyAlignment="0" applyProtection="0"/>
    <xf numFmtId="1" fontId="44" fillId="0" borderId="0" applyFont="0" applyFill="0" applyBorder="0" applyAlignment="0" applyProtection="0"/>
    <xf numFmtId="1" fontId="44" fillId="0" borderId="0" applyFont="0" applyFill="0" applyBorder="0" applyAlignment="0" applyProtection="0"/>
    <xf numFmtId="1" fontId="44" fillId="0" borderId="0" applyFont="0" applyFill="0" applyBorder="0" applyAlignment="0" applyProtection="0"/>
    <xf numFmtId="3" fontId="45" fillId="0" borderId="0"/>
    <xf numFmtId="3" fontId="45" fillId="0" borderId="0"/>
    <xf numFmtId="0" fontId="70" fillId="0" borderId="0">
      <alignment horizontal="right"/>
    </xf>
    <xf numFmtId="253" fontId="70" fillId="0" borderId="0">
      <alignment horizontal="right"/>
    </xf>
    <xf numFmtId="0" fontId="191" fillId="0" borderId="0" applyNumberFormat="0" applyFill="0" applyBorder="0" applyAlignment="0" applyProtection="0"/>
    <xf numFmtId="0" fontId="163" fillId="0" borderId="0">
      <protection locked="0"/>
    </xf>
    <xf numFmtId="37" fontId="192" fillId="0" borderId="0" applyNumberFormat="0" applyFill="0" applyBorder="0" applyAlignment="0" applyProtection="0"/>
    <xf numFmtId="0" fontId="163" fillId="0" borderId="0">
      <protection locked="0"/>
    </xf>
    <xf numFmtId="2" fontId="76" fillId="0" borderId="0" applyFont="0" applyFill="0" applyBorder="0" applyAlignment="0" applyProtection="0"/>
    <xf numFmtId="283" fontId="70" fillId="0" borderId="0" applyProtection="0">
      <alignment horizontal="left"/>
    </xf>
    <xf numFmtId="283" fontId="70" fillId="0" borderId="0" applyProtection="0">
      <alignment horizontal="left"/>
    </xf>
    <xf numFmtId="283" fontId="70" fillId="0" borderId="0" applyProtection="0">
      <alignment horizontal="left"/>
    </xf>
    <xf numFmtId="284" fontId="8" fillId="0" borderId="0">
      <alignment horizontal="left"/>
    </xf>
    <xf numFmtId="207" fontId="8" fillId="0" borderId="0" applyProtection="0">
      <alignment horizontal="right"/>
    </xf>
    <xf numFmtId="285" fontId="40" fillId="0" borderId="0" applyProtection="0">
      <alignment horizontal="right"/>
    </xf>
    <xf numFmtId="286" fontId="49" fillId="0" borderId="0" applyBorder="0" applyProtection="0">
      <alignment horizontal="right"/>
    </xf>
    <xf numFmtId="267" fontId="49" fillId="54" borderId="0" applyProtection="0"/>
    <xf numFmtId="236" fontId="8" fillId="85" borderId="2" applyFont="0" applyBorder="0" applyAlignment="0" applyProtection="0">
      <alignment vertical="top"/>
    </xf>
    <xf numFmtId="207" fontId="5" fillId="0" borderId="0" applyProtection="0">
      <alignment horizontal="right"/>
    </xf>
    <xf numFmtId="4" fontId="96" fillId="96" borderId="0" applyFont="0" applyBorder="0" applyAlignment="0" applyProtection="0"/>
    <xf numFmtId="0" fontId="44" fillId="97" borderId="0" applyNumberFormat="0" applyFont="0" applyBorder="0" applyAlignment="0" applyProtection="0"/>
    <xf numFmtId="0" fontId="44" fillId="97" borderId="0" applyNumberFormat="0" applyFont="0" applyBorder="0" applyAlignment="0" applyProtection="0"/>
    <xf numFmtId="0" fontId="96" fillId="0" borderId="0" applyFont="0" applyFill="0" applyBorder="0" applyProtection="0"/>
    <xf numFmtId="0" fontId="96" fillId="98" borderId="92" applyNumberFormat="0" applyFont="0" applyAlignment="0" applyProtection="0"/>
    <xf numFmtId="0" fontId="96" fillId="98" borderId="92" applyNumberFormat="0" applyFont="0" applyAlignment="0" applyProtection="0"/>
    <xf numFmtId="0" fontId="96" fillId="98" borderId="92" applyNumberFormat="0" applyFont="0" applyAlignment="0" applyProtection="0"/>
    <xf numFmtId="0" fontId="96" fillId="98" borderId="92" applyNumberFormat="0" applyFont="0" applyAlignment="0" applyProtection="0"/>
    <xf numFmtId="4" fontId="193" fillId="99" borderId="0" applyBorder="0" applyProtection="0"/>
    <xf numFmtId="0" fontId="116" fillId="63" borderId="0" applyNumberFormat="0" applyBorder="0" applyAlignment="0" applyProtection="0"/>
    <xf numFmtId="0" fontId="116" fillId="63" borderId="0" applyNumberFormat="0" applyBorder="0" applyAlignment="0" applyProtection="0"/>
    <xf numFmtId="0" fontId="140" fillId="63" borderId="0" applyNumberFormat="0" applyBorder="0" applyAlignment="0" applyProtection="0"/>
    <xf numFmtId="0" fontId="116" fillId="63" borderId="0" applyNumberForma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38" fontId="8" fillId="50" borderId="0" applyNumberFormat="0" applyBorder="0" applyAlignment="0" applyProtection="0"/>
    <xf numFmtId="0" fontId="44" fillId="50" borderId="2" applyNumberFormat="0" applyFont="0" applyBorder="0" applyProtection="0">
      <alignment horizontal="center" vertical="center"/>
    </xf>
    <xf numFmtId="0" fontId="44" fillId="50" borderId="2" applyNumberFormat="0" applyFont="0" applyBorder="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4" fontId="96" fillId="72" borderId="0" applyFont="0" applyBorder="0" applyAlignment="0" applyProtection="0"/>
    <xf numFmtId="0" fontId="44" fillId="100" borderId="0" applyNumberFormat="0" applyFont="0" applyBorder="0" applyAlignment="0" applyProtection="0"/>
    <xf numFmtId="0" fontId="44" fillId="100" borderId="0" applyNumberFormat="0" applyFont="0" applyBorder="0" applyAlignment="0" applyProtection="0"/>
    <xf numFmtId="237" fontId="194" fillId="101" borderId="0" applyNumberFormat="0" applyFont="0" applyBorder="0" applyAlignment="0" applyProtection="0"/>
    <xf numFmtId="0" fontId="140" fillId="63" borderId="0" applyNumberFormat="0" applyBorder="0" applyAlignment="0" applyProtection="0"/>
    <xf numFmtId="0" fontId="140" fillId="63" borderId="0" applyNumberFormat="0" applyBorder="0" applyAlignment="0" applyProtection="0"/>
    <xf numFmtId="0" fontId="63" fillId="18" borderId="0" applyNumberFormat="0" applyBorder="0" applyAlignment="0" applyProtection="0"/>
    <xf numFmtId="0" fontId="195" fillId="18" borderId="0" applyNumberFormat="0" applyBorder="0" applyAlignment="0" applyProtection="0"/>
    <xf numFmtId="0" fontId="140" fillId="63" borderId="0" applyNumberFormat="0" applyBorder="0" applyAlignment="0" applyProtection="0"/>
    <xf numFmtId="0" fontId="140" fillId="63" borderId="0" applyNumberFormat="0" applyBorder="0" applyAlignment="0" applyProtection="0"/>
    <xf numFmtId="0" fontId="116" fillId="63" borderId="0" applyNumberFormat="0" applyBorder="0" applyAlignment="0" applyProtection="0"/>
    <xf numFmtId="0" fontId="116" fillId="62" borderId="0" applyNumberFormat="0" applyBorder="0" applyAlignment="0" applyProtection="0"/>
    <xf numFmtId="0" fontId="116" fillId="62" borderId="0" applyNumberFormat="0" applyBorder="0" applyAlignment="0" applyProtection="0"/>
    <xf numFmtId="0" fontId="196" fillId="0" borderId="0" applyNumberFormat="0" applyFill="0" applyProtection="0">
      <alignment horizontal="left"/>
    </xf>
    <xf numFmtId="287" fontId="102" fillId="0" borderId="0"/>
    <xf numFmtId="288" fontId="44" fillId="0" borderId="0"/>
    <xf numFmtId="288" fontId="44" fillId="0" borderId="0"/>
    <xf numFmtId="289" fontId="76" fillId="0" borderId="0"/>
    <xf numFmtId="0" fontId="196" fillId="0" borderId="0" applyNumberFormat="0" applyFill="0" applyProtection="0">
      <alignment horizontal="left"/>
    </xf>
    <xf numFmtId="289" fontId="76" fillId="0" borderId="0"/>
    <xf numFmtId="0" fontId="197" fillId="0" borderId="0">
      <alignment horizontal="centerContinuous" vertical="center"/>
    </xf>
    <xf numFmtId="289" fontId="76" fillId="0" borderId="0"/>
    <xf numFmtId="289" fontId="76" fillId="0" borderId="0"/>
    <xf numFmtId="289" fontId="76" fillId="0" borderId="0"/>
    <xf numFmtId="289" fontId="76" fillId="0" borderId="0"/>
    <xf numFmtId="289" fontId="76" fillId="0" borderId="0"/>
    <xf numFmtId="287" fontId="102" fillId="0" borderId="0"/>
    <xf numFmtId="287" fontId="102" fillId="0" borderId="0"/>
    <xf numFmtId="289" fontId="76" fillId="0" borderId="0"/>
    <xf numFmtId="0" fontId="196" fillId="0" borderId="0" applyNumberFormat="0" applyFill="0" applyProtection="0">
      <alignment horizontal="left"/>
    </xf>
    <xf numFmtId="289" fontId="76" fillId="0" borderId="0"/>
    <xf numFmtId="289" fontId="76" fillId="0" borderId="0"/>
    <xf numFmtId="0" fontId="197" fillId="0" borderId="0">
      <alignment horizontal="centerContinuous" vertical="center"/>
    </xf>
    <xf numFmtId="288" fontId="44" fillId="0" borderId="0"/>
    <xf numFmtId="288" fontId="44" fillId="0" borderId="0"/>
    <xf numFmtId="289" fontId="76" fillId="0" borderId="0"/>
    <xf numFmtId="289" fontId="76" fillId="0" borderId="0"/>
    <xf numFmtId="289" fontId="76" fillId="0" borderId="0"/>
    <xf numFmtId="289" fontId="76" fillId="0" borderId="0"/>
    <xf numFmtId="289" fontId="76" fillId="0" borderId="0"/>
    <xf numFmtId="0" fontId="196" fillId="0" borderId="0" applyNumberFormat="0" applyFill="0" applyProtection="0">
      <alignment horizontal="left"/>
    </xf>
    <xf numFmtId="0" fontId="197" fillId="0" borderId="0">
      <alignment horizontal="centerContinuous" vertical="center"/>
    </xf>
    <xf numFmtId="289" fontId="76" fillId="0" borderId="0"/>
    <xf numFmtId="0" fontId="197" fillId="0" borderId="0">
      <alignment horizontal="centerContinuous" vertical="center"/>
    </xf>
    <xf numFmtId="0" fontId="197" fillId="0" borderId="0">
      <alignment horizontal="centerContinuous" vertical="center"/>
    </xf>
    <xf numFmtId="0" fontId="197" fillId="0" borderId="0">
      <alignment horizontal="centerContinuous" vertical="center"/>
    </xf>
    <xf numFmtId="289" fontId="76" fillId="0" borderId="0"/>
    <xf numFmtId="289" fontId="76" fillId="0" borderId="0"/>
    <xf numFmtId="289" fontId="76" fillId="0" borderId="0"/>
    <xf numFmtId="289" fontId="76" fillId="0" borderId="0"/>
    <xf numFmtId="289" fontId="76" fillId="0" borderId="0"/>
    <xf numFmtId="288" fontId="44" fillId="0" borderId="0"/>
    <xf numFmtId="288" fontId="44" fillId="0" borderId="0"/>
    <xf numFmtId="0" fontId="196" fillId="0" borderId="0" applyNumberFormat="0" applyFill="0" applyProtection="0">
      <alignment horizontal="left"/>
    </xf>
    <xf numFmtId="289" fontId="76" fillId="0" borderId="0"/>
    <xf numFmtId="0" fontId="198" fillId="0" borderId="28">
      <alignment horizontal="centerContinuous"/>
    </xf>
    <xf numFmtId="0" fontId="199" fillId="0" borderId="0">
      <alignment horizontal="centerContinuous"/>
    </xf>
    <xf numFmtId="0" fontId="200" fillId="0" borderId="0">
      <alignment horizontal="centerContinuous"/>
    </xf>
    <xf numFmtId="290" fontId="8" fillId="0" borderId="0" applyFont="0" applyFill="0" applyBorder="0" applyAlignment="0" applyProtection="0">
      <alignment horizontal="right"/>
    </xf>
    <xf numFmtId="0" fontId="201" fillId="50" borderId="0"/>
    <xf numFmtId="0" fontId="165" fillId="0" borderId="93" applyNumberFormat="0" applyAlignment="0" applyProtection="0">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202" fillId="0" borderId="0" applyFill="0"/>
    <xf numFmtId="0" fontId="203" fillId="0" borderId="84" applyNumberFormat="0" applyFill="0" applyAlignment="0" applyProtection="0"/>
    <xf numFmtId="0" fontId="203" fillId="0" borderId="84" applyNumberFormat="0" applyFill="0" applyAlignment="0" applyProtection="0"/>
    <xf numFmtId="0" fontId="147" fillId="0" borderId="84" applyNumberFormat="0" applyFill="0" applyAlignment="0" applyProtection="0"/>
    <xf numFmtId="0" fontId="203" fillId="0" borderId="84" applyNumberFormat="0" applyFill="0" applyAlignment="0" applyProtection="0"/>
    <xf numFmtId="0" fontId="165" fillId="0" borderId="0" applyNumberFormat="0" applyFill="0" applyBorder="0" applyAlignment="0" applyProtection="0"/>
    <xf numFmtId="0" fontId="204" fillId="0" borderId="85" applyNumberFormat="0" applyFill="0" applyAlignment="0" applyProtection="0"/>
    <xf numFmtId="0" fontId="204" fillId="0" borderId="85" applyNumberFormat="0" applyFill="0" applyAlignment="0" applyProtection="0"/>
    <xf numFmtId="0" fontId="165" fillId="0" borderId="0" applyNumberFormat="0" applyFill="0" applyBorder="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205" fillId="0" borderId="86" applyNumberFormat="0" applyFill="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149" fillId="0" borderId="0" applyNumberFormat="0" applyFill="0" applyBorder="0" applyAlignment="0" applyProtection="0"/>
    <xf numFmtId="0" fontId="205" fillId="0" borderId="0" applyNumberFormat="0" applyFill="0" applyBorder="0" applyAlignment="0" applyProtection="0"/>
    <xf numFmtId="0" fontId="202" fillId="0" borderId="0" applyFill="0"/>
    <xf numFmtId="0" fontId="206" fillId="0" borderId="94" applyNumberFormat="0" applyFill="0" applyBorder="0" applyAlignment="0" applyProtection="0">
      <alignment horizontal="left"/>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283" fontId="207" fillId="0" borderId="32">
      <alignment horizontal="left" vertical="center"/>
    </xf>
    <xf numFmtId="0" fontId="208" fillId="0" borderId="0"/>
    <xf numFmtId="0" fontId="162" fillId="0" borderId="0"/>
    <xf numFmtId="0" fontId="135" fillId="0" borderId="0" applyNumberFormat="0" applyBorder="0" applyAlignment="0"/>
    <xf numFmtId="0" fontId="199" fillId="0" borderId="28">
      <alignment horizontal="centerContinuous"/>
    </xf>
    <xf numFmtId="20" fontId="96" fillId="0" borderId="0" applyFont="0" applyFill="0" applyBorder="0" applyAlignment="0" applyProtection="0"/>
    <xf numFmtId="185" fontId="44" fillId="0" borderId="0"/>
    <xf numFmtId="185" fontId="44" fillId="0" borderId="0"/>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209" fillId="0" borderId="0" applyNumberFormat="0" applyFill="0" applyBorder="0" applyAlignment="0" applyProtection="0">
      <alignment vertical="top"/>
      <protection locked="0"/>
    </xf>
    <xf numFmtId="291" fontId="210" fillId="0" borderId="0" applyNumberFormat="0" applyFill="0" applyBorder="0" applyAlignment="0">
      <protection locked="0"/>
    </xf>
    <xf numFmtId="291" fontId="210" fillId="0" borderId="0" applyNumberFormat="0" applyFill="0" applyBorder="0" applyAlignment="0">
      <protection locked="0"/>
    </xf>
    <xf numFmtId="206" fontId="102" fillId="0" borderId="0" applyBorder="0" applyProtection="0">
      <alignment horizontal="right"/>
    </xf>
    <xf numFmtId="287" fontId="102" fillId="0" borderId="0" applyNumberFormat="0" applyFill="0" applyBorder="0" applyAlignment="0" applyProtection="0"/>
    <xf numFmtId="0" fontId="143" fillId="0" borderId="83" applyNumberFormat="0" applyFill="0" applyAlignment="0" applyProtection="0"/>
    <xf numFmtId="0" fontId="118" fillId="0" borderId="0" applyFont="0" applyAlignment="0">
      <alignment horizontal="centerContinuous"/>
    </xf>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0" fontId="20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209" fillId="0" borderId="0" applyNumberFormat="0" applyFill="0" applyBorder="0" applyAlignment="0" applyProtection="0"/>
    <xf numFmtId="0" fontId="20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211" fillId="0" borderId="0" applyNumberFormat="0" applyFill="0" applyBorder="0" applyAlignment="0" applyProtection="0"/>
    <xf numFmtId="37" fontId="71" fillId="0" borderId="0">
      <alignment horizontal="right"/>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3" fillId="0" borderId="0"/>
    <xf numFmtId="49" fontId="214" fillId="0" borderId="0"/>
    <xf numFmtId="0" fontId="76" fillId="0" borderId="0"/>
    <xf numFmtId="0" fontId="76" fillId="0" borderId="0"/>
    <xf numFmtId="0" fontId="76" fillId="0" borderId="0"/>
    <xf numFmtId="0" fontId="215" fillId="0" borderId="0"/>
    <xf numFmtId="0" fontId="215" fillId="0" borderId="0"/>
    <xf numFmtId="246" fontId="44" fillId="0" borderId="0" applyFont="0" applyFill="0" applyBorder="0" applyAlignment="0" applyProtection="0"/>
    <xf numFmtId="38" fontId="75" fillId="0" borderId="0" applyFont="0" applyFill="0" applyBorder="0" applyAlignment="0" applyProtection="0">
      <protection locked="0"/>
    </xf>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6" fontId="44" fillId="0" borderId="0" applyFont="0" applyFill="0" applyBorder="0" applyAlignment="0" applyProtection="0"/>
    <xf numFmtId="0" fontId="126" fillId="61" borderId="0" applyNumberFormat="0" applyBorder="0" applyAlignment="0" applyProtection="0"/>
    <xf numFmtId="291" fontId="216" fillId="0" borderId="0" applyNumberFormat="0" applyFill="0" applyBorder="0" applyAlignment="0"/>
    <xf numFmtId="291" fontId="216" fillId="0" borderId="0" applyNumberFormat="0" applyFill="0" applyBorder="0" applyAlignment="0"/>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9" fontId="218" fillId="0" borderId="0"/>
    <xf numFmtId="167" fontId="218" fillId="0" borderId="0"/>
    <xf numFmtId="10" fontId="218" fillId="0" borderId="0"/>
    <xf numFmtId="293" fontId="218" fillId="0" borderId="0"/>
    <xf numFmtId="4" fontId="218" fillId="0" borderId="0"/>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285" fontId="220" fillId="54" borderId="0" applyProtection="0">
      <alignment horizontal="right"/>
    </xf>
    <xf numFmtId="167" fontId="164" fillId="69" borderId="0"/>
    <xf numFmtId="286" fontId="45" fillId="54" borderId="0" applyBorder="0" applyProtection="0"/>
    <xf numFmtId="286" fontId="45"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1" fillId="0" borderId="0" applyNumberFormat="0" applyFill="0" applyBorder="0" applyAlignment="0">
      <protection locked="0"/>
    </xf>
    <xf numFmtId="0" fontId="102" fillId="0" borderId="0" applyNumberFormat="0" applyFill="0" applyBorder="0" applyAlignment="0"/>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3" fontId="44" fillId="91" borderId="2" applyFont="0">
      <alignment horizontal="right"/>
      <protection locked="0"/>
    </xf>
    <xf numFmtId="3" fontId="44" fillId="91" borderId="2" applyFont="0">
      <alignment horizontal="right"/>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protection locked="0"/>
    </xf>
    <xf numFmtId="3" fontId="44" fillId="91" borderId="2" applyFont="0">
      <alignment horizontal="right"/>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298" fontId="116" fillId="0" borderId="96" applyBorder="0">
      <protection locked="0"/>
    </xf>
    <xf numFmtId="298" fontId="116" fillId="0" borderId="96" applyBorder="0">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0" fontId="44" fillId="0" borderId="0"/>
    <xf numFmtId="0" fontId="44" fillId="0" borderId="0"/>
    <xf numFmtId="0" fontId="44" fillId="0" borderId="0"/>
    <xf numFmtId="2" fontId="222" fillId="0" borderId="0" applyNumberFormat="0" applyFont="0" applyProtection="0">
      <protection locked="0"/>
    </xf>
    <xf numFmtId="299" fontId="223" fillId="91" borderId="66" applyFont="0" applyBorder="0" applyAlignment="0"/>
    <xf numFmtId="299" fontId="223" fillId="91" borderId="66" applyFill="0" applyAlignment="0"/>
    <xf numFmtId="0" fontId="224" fillId="0" borderId="0"/>
    <xf numFmtId="230" fontId="44" fillId="0" borderId="0" applyFill="0" applyBorder="0">
      <alignment horizontal="right"/>
      <protection locked="0"/>
    </xf>
    <xf numFmtId="230" fontId="44" fillId="0" borderId="0" applyFill="0" applyBorder="0">
      <alignment horizontal="right"/>
      <protection locked="0"/>
    </xf>
    <xf numFmtId="230" fontId="44" fillId="0" borderId="0" applyFill="0" applyBorder="0">
      <alignment horizontal="right"/>
      <protection locked="0"/>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300" fontId="225" fillId="69" borderId="0"/>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8" fillId="79" borderId="0" applyNumberFormat="0" applyBorder="0" applyAlignment="0" applyProtection="0"/>
    <xf numFmtId="0" fontId="108" fillId="80" borderId="0" applyNumberFormat="0" applyBorder="0" applyAlignment="0" applyProtection="0"/>
    <xf numFmtId="0" fontId="108" fillId="81"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82" borderId="0" applyNumberFormat="0" applyBorder="0" applyAlignment="0" applyProtection="0"/>
    <xf numFmtId="0" fontId="140" fillId="63" borderId="0" applyNumberFormat="0" applyBorder="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4"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164" fontId="44"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4" fillId="0" borderId="0" applyFont="0" applyFill="0" applyBorder="0" applyAlignment="0" applyProtection="0"/>
    <xf numFmtId="43" fontId="7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0" fontId="72" fillId="0" borderId="0"/>
    <xf numFmtId="0" fontId="72" fillId="0" borderId="0"/>
    <xf numFmtId="0" fontId="45" fillId="58" borderId="0" applyNumberFormat="0" applyBorder="0" applyAlignment="0"/>
    <xf numFmtId="38" fontId="200" fillId="0" borderId="0"/>
    <xf numFmtId="38" fontId="226" fillId="0" borderId="0"/>
    <xf numFmtId="38" fontId="227" fillId="0" borderId="0"/>
    <xf numFmtId="38" fontId="228" fillId="0" borderId="0"/>
    <xf numFmtId="0" fontId="98" fillId="0" borderId="0"/>
    <xf numFmtId="0" fontId="98" fillId="0" borderId="0"/>
    <xf numFmtId="0" fontId="98" fillId="0" borderId="0"/>
    <xf numFmtId="0" fontId="98" fillId="0" borderId="0"/>
    <xf numFmtId="0" fontId="98" fillId="0" borderId="0"/>
    <xf numFmtId="0" fontId="98" fillId="0" borderId="0"/>
    <xf numFmtId="3" fontId="164" fillId="0" borderId="0"/>
    <xf numFmtId="301" fontId="96" fillId="0" borderId="0"/>
    <xf numFmtId="235" fontId="229" fillId="0" borderId="0" applyNumberFormat="0">
      <alignment horizontal="left"/>
    </xf>
    <xf numFmtId="0" fontId="75" fillId="0" borderId="0" applyNumberFormat="0" applyFont="0" applyFill="0" applyBorder="0" applyProtection="0">
      <alignment horizontal="left" vertical="center"/>
    </xf>
    <xf numFmtId="0" fontId="230" fillId="0" borderId="0">
      <alignment horizontal="left"/>
    </xf>
    <xf numFmtId="0" fontId="231" fillId="0" borderId="0">
      <alignment horizontal="left"/>
    </xf>
    <xf numFmtId="0" fontId="196" fillId="0" borderId="0">
      <alignment horizontal="left"/>
    </xf>
    <xf numFmtId="0" fontId="196" fillId="0" borderId="0">
      <alignment horizontal="left"/>
    </xf>
    <xf numFmtId="0" fontId="209" fillId="0" borderId="0" applyNumberFormat="0" applyFill="0" applyBorder="0" applyAlignment="0" applyProtection="0">
      <alignment vertical="top"/>
      <protection locked="0"/>
    </xf>
    <xf numFmtId="0" fontId="232"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4" fontId="96" fillId="104" borderId="0" applyFont="0" applyBorder="0" applyAlignment="0" applyProtection="0"/>
    <xf numFmtId="169" fontId="115" fillId="0" borderId="0" applyNumberFormat="0" applyAlignment="0" applyProtection="0"/>
    <xf numFmtId="37" fontId="233" fillId="0" borderId="0" applyNumberFormat="0" applyFill="0" applyBorder="0" applyAlignment="0" applyProtection="0">
      <alignment horizontal="right"/>
    </xf>
    <xf numFmtId="0" fontId="101" fillId="0" borderId="83" applyNumberFormat="0" applyFill="0" applyAlignment="0" applyProtection="0"/>
    <xf numFmtId="0" fontId="101" fillId="0" borderId="83" applyNumberFormat="0" applyFill="0" applyAlignment="0" applyProtection="0"/>
    <xf numFmtId="0" fontId="143" fillId="0" borderId="83" applyNumberFormat="0" applyFill="0" applyAlignment="0" applyProtection="0"/>
    <xf numFmtId="0" fontId="101" fillId="0" borderId="83" applyNumberFormat="0" applyFill="0" applyAlignment="0" applyProtection="0"/>
    <xf numFmtId="302" fontId="10" fillId="12" borderId="99"/>
    <xf numFmtId="0" fontId="94" fillId="0" borderId="0" applyNumberFormat="0" applyFill="0" applyProtection="0">
      <alignment horizontal="centerContinuous"/>
    </xf>
    <xf numFmtId="303" fontId="76" fillId="0" borderId="0"/>
    <xf numFmtId="303" fontId="76"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215" fontId="44" fillId="0" borderId="0"/>
    <xf numFmtId="215" fontId="44" fillId="0" borderId="0"/>
    <xf numFmtId="215" fontId="44" fillId="0" borderId="0"/>
    <xf numFmtId="304" fontId="44" fillId="0" borderId="0"/>
    <xf numFmtId="304" fontId="44" fillId="0" borderId="0"/>
    <xf numFmtId="304" fontId="44" fillId="0" borderId="0"/>
    <xf numFmtId="303" fontId="76" fillId="0" borderId="0"/>
    <xf numFmtId="305" fontId="98" fillId="0" borderId="0"/>
    <xf numFmtId="305" fontId="98" fillId="0" borderId="0"/>
    <xf numFmtId="306" fontId="98" fillId="0" borderId="0"/>
    <xf numFmtId="305"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5"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4" fontId="44" fillId="0" borderId="0"/>
    <xf numFmtId="304" fontId="44" fillId="0" borderId="0"/>
    <xf numFmtId="304" fontId="44" fillId="0" borderId="0"/>
    <xf numFmtId="307" fontId="76" fillId="0" borderId="0">
      <alignment horizontal="right"/>
    </xf>
    <xf numFmtId="307" fontId="76" fillId="0" borderId="0">
      <alignment horizontal="right"/>
    </xf>
    <xf numFmtId="308" fontId="76" fillId="0" borderId="0">
      <alignment horizontal="right"/>
    </xf>
    <xf numFmtId="308" fontId="76" fillId="0" borderId="0">
      <alignment horizontal="right"/>
    </xf>
    <xf numFmtId="308" fontId="76" fillId="0" borderId="0">
      <alignment horizontal="right"/>
    </xf>
    <xf numFmtId="308" fontId="76" fillId="0" borderId="0">
      <alignment horizontal="right"/>
    </xf>
    <xf numFmtId="307" fontId="76" fillId="0" borderId="0">
      <alignment horizontal="right"/>
    </xf>
    <xf numFmtId="308" fontId="76" fillId="0" borderId="0">
      <alignment horizontal="right"/>
    </xf>
    <xf numFmtId="308" fontId="76" fillId="0" borderId="0">
      <alignment horizontal="right"/>
    </xf>
    <xf numFmtId="245" fontId="98" fillId="0" borderId="0"/>
    <xf numFmtId="245" fontId="98" fillId="0" borderId="0"/>
    <xf numFmtId="309" fontId="98" fillId="0" borderId="0"/>
    <xf numFmtId="309" fontId="98" fillId="0" borderId="0"/>
    <xf numFmtId="310" fontId="98" fillId="0" borderId="0"/>
    <xf numFmtId="309"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09"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245" fontId="98" fillId="0" borderId="0"/>
    <xf numFmtId="303" fontId="76" fillId="0" borderId="0"/>
    <xf numFmtId="303" fontId="70" fillId="0" borderId="0">
      <alignment horizontal="right"/>
    </xf>
    <xf numFmtId="0" fontId="44" fillId="0" borderId="0"/>
    <xf numFmtId="0" fontId="44" fillId="0" borderId="0"/>
    <xf numFmtId="0" fontId="44" fillId="0" borderId="0"/>
    <xf numFmtId="303" fontId="75" fillId="0" borderId="0">
      <alignment horizontal="center" vertical="center"/>
    </xf>
    <xf numFmtId="311" fontId="76" fillId="0" borderId="0"/>
    <xf numFmtId="0" fontId="181" fillId="0" borderId="0" applyNumberFormat="0" applyFill="0" applyBorder="0" applyAlignment="0" applyProtection="0"/>
    <xf numFmtId="169" fontId="227" fillId="0" borderId="0">
      <alignment horizontal="left"/>
    </xf>
    <xf numFmtId="169" fontId="227" fillId="0" borderId="0">
      <alignment horizontal="left"/>
    </xf>
    <xf numFmtId="169" fontId="227" fillId="0" borderId="0">
      <alignment horizontal="left"/>
    </xf>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Border="0" applyAlignment="0" applyProtection="0"/>
    <xf numFmtId="0" fontId="44" fillId="0" borderId="0" applyNumberFormat="0" applyFill="0" applyBorder="0" applyAlignment="0" applyProtection="0"/>
    <xf numFmtId="0" fontId="44" fillId="0" borderId="0" applyNumberFormat="0" applyBorder="0" applyAlignment="0" applyProtection="0"/>
    <xf numFmtId="41" fontId="44" fillId="0" borderId="0" applyFill="0" applyBorder="0" applyAlignment="0" applyProtection="0">
      <alignment horizontal="right"/>
    </xf>
    <xf numFmtId="41" fontId="44" fillId="0" borderId="0" applyFill="0" applyBorder="0" applyAlignment="0" applyProtection="0">
      <alignment horizontal="right"/>
    </xf>
    <xf numFmtId="41" fontId="44" fillId="0" borderId="0" applyFill="0" applyBorder="0" applyAlignment="0" applyProtection="0">
      <alignment horizontal="right"/>
    </xf>
    <xf numFmtId="312" fontId="103"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 fontId="72" fillId="0" borderId="0" applyFont="0" applyFill="0" applyBorder="0" applyAlignment="0" applyProtection="0"/>
    <xf numFmtId="244" fontId="44" fillId="0" borderId="0" applyFill="0" applyBorder="0" applyAlignment="0" applyProtection="0"/>
    <xf numFmtId="244" fontId="44" fillId="0" borderId="0" applyFill="0" applyBorder="0" applyAlignment="0" applyProtection="0"/>
    <xf numFmtId="244" fontId="44" fillId="0" borderId="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2" fontId="234" fillId="0" borderId="34" applyFont="0" applyFill="0" applyBorder="0" applyAlignment="0"/>
    <xf numFmtId="37" fontId="44" fillId="0" borderId="0" applyFont="0" applyFill="0" applyBorder="0" applyAlignment="0" applyProtection="0"/>
    <xf numFmtId="37" fontId="44" fillId="0" borderId="0" applyFont="0" applyFill="0" applyBorder="0" applyAlignment="0" applyProtection="0"/>
    <xf numFmtId="37" fontId="44" fillId="0" borderId="0" applyFont="0" applyFill="0" applyBorder="0" applyAlignment="0" applyProtection="0"/>
    <xf numFmtId="0" fontId="235" fillId="85" borderId="100">
      <alignment horizontal="left" vertical="top" indent="2"/>
    </xf>
    <xf numFmtId="313" fontId="44" fillId="0" borderId="0" applyFont="0" applyFill="0" applyBorder="0" applyAlignment="0" applyProtection="0"/>
    <xf numFmtId="313" fontId="44" fillId="0" borderId="0" applyFont="0" applyFill="0" applyBorder="0" applyAlignment="0" applyProtection="0"/>
    <xf numFmtId="313" fontId="44" fillId="0" borderId="0" applyFont="0" applyFill="0" applyBorder="0" applyAlignment="0" applyProtection="0"/>
    <xf numFmtId="314" fontId="44" fillId="0" borderId="0" applyFont="0" applyFill="0" applyBorder="0" applyAlignment="0" applyProtection="0"/>
    <xf numFmtId="314" fontId="44" fillId="0" borderId="0" applyFont="0" applyFill="0" applyBorder="0" applyAlignment="0" applyProtection="0"/>
    <xf numFmtId="314" fontId="44" fillId="0" borderId="0" applyFont="0" applyFill="0" applyBorder="0" applyAlignment="0" applyProtection="0"/>
    <xf numFmtId="231" fontId="75" fillId="0" borderId="0">
      <alignment horizontal="center"/>
    </xf>
    <xf numFmtId="231" fontId="75" fillId="0" borderId="0">
      <alignment horizontal="center"/>
    </xf>
    <xf numFmtId="231" fontId="75" fillId="0" borderId="0">
      <alignment horizontal="center"/>
    </xf>
    <xf numFmtId="0" fontId="236" fillId="0" borderId="0" applyNumberFormat="0" applyFill="0" applyBorder="0" applyAlignment="0" applyProtection="0"/>
    <xf numFmtId="0" fontId="75" fillId="0" borderId="0"/>
    <xf numFmtId="0" fontId="99" fillId="0" borderId="0"/>
    <xf numFmtId="205" fontId="44" fillId="0" borderId="0" applyFont="0" applyFill="0" applyBorder="0" applyAlignment="0" applyProtection="0"/>
    <xf numFmtId="204" fontId="44" fillId="0" borderId="0" applyFont="0" applyFill="0" applyBorder="0" applyAlignment="0" applyProtection="0"/>
    <xf numFmtId="231" fontId="237" fillId="0" borderId="94"/>
    <xf numFmtId="231" fontId="237" fillId="0" borderId="94"/>
    <xf numFmtId="37" fontId="238" fillId="0" borderId="0" applyFill="0" applyBorder="0" applyAlignment="0" applyProtection="0"/>
    <xf numFmtId="0" fontId="102" fillId="0" borderId="0"/>
    <xf numFmtId="0" fontId="239" fillId="0" borderId="0">
      <alignment horizontal="centerContinuous"/>
    </xf>
    <xf numFmtId="315" fontId="60" fillId="0" borderId="0"/>
    <xf numFmtId="316" fontId="44" fillId="0" borderId="0" applyFont="0" applyFill="0" applyBorder="0" applyAlignment="0" applyProtection="0"/>
    <xf numFmtId="316" fontId="44" fillId="0" borderId="0" applyFont="0" applyFill="0" applyBorder="0" applyAlignment="0" applyProtection="0"/>
    <xf numFmtId="303" fontId="44" fillId="0" borderId="0" applyFont="0" applyFill="0" applyBorder="0" applyAlignment="0" applyProtection="0"/>
    <xf numFmtId="303" fontId="44" fillId="0" borderId="0" applyFont="0" applyFill="0" applyBorder="0" applyAlignment="0" applyProtection="0"/>
    <xf numFmtId="317" fontId="76" fillId="0" borderId="0"/>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318" fontId="44" fillId="0" borderId="0"/>
    <xf numFmtId="318" fontId="44" fillId="0" borderId="0"/>
    <xf numFmtId="231" fontId="44" fillId="0" borderId="0"/>
    <xf numFmtId="231" fontId="44" fillId="0" borderId="0"/>
    <xf numFmtId="231" fontId="44" fillId="0" borderId="0"/>
    <xf numFmtId="304" fontId="44" fillId="0" borderId="0">
      <alignment horizontal="left"/>
    </xf>
    <xf numFmtId="304" fontId="44" fillId="0" borderId="0">
      <alignment horizontal="left"/>
    </xf>
    <xf numFmtId="231" fontId="44" fillId="0" borderId="0"/>
    <xf numFmtId="231" fontId="44" fillId="0" borderId="0"/>
    <xf numFmtId="231" fontId="44" fillId="0" borderId="0"/>
    <xf numFmtId="231" fontId="44" fillId="0" borderId="0"/>
    <xf numFmtId="231" fontId="44" fillId="0" borderId="0"/>
    <xf numFmtId="231" fontId="44" fillId="0" borderId="0"/>
    <xf numFmtId="319" fontId="44" fillId="0" borderId="0"/>
    <xf numFmtId="319" fontId="44" fillId="0" borderId="0"/>
    <xf numFmtId="320" fontId="44" fillId="0" borderId="0"/>
    <xf numFmtId="320" fontId="44" fillId="0" borderId="0"/>
    <xf numFmtId="231" fontId="44" fillId="0" borderId="0"/>
    <xf numFmtId="231" fontId="44" fillId="0" borderId="0"/>
    <xf numFmtId="231" fontId="44" fillId="0" borderId="0"/>
    <xf numFmtId="231" fontId="44" fillId="0" borderId="0"/>
    <xf numFmtId="231" fontId="44" fillId="0" borderId="0"/>
    <xf numFmtId="231" fontId="44"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04" fontId="44" fillId="0" borderId="0">
      <alignment horizontal="left"/>
    </xf>
    <xf numFmtId="304" fontId="44" fillId="0" borderId="0">
      <alignment horizontal="left"/>
    </xf>
    <xf numFmtId="318" fontId="44" fillId="0" borderId="0"/>
    <xf numFmtId="318" fontId="44" fillId="0" borderId="0"/>
    <xf numFmtId="231" fontId="44" fillId="0" borderId="0"/>
    <xf numFmtId="231" fontId="44" fillId="0" borderId="0"/>
    <xf numFmtId="231" fontId="44" fillId="0" borderId="0"/>
    <xf numFmtId="317" fontId="76" fillId="0" borderId="0"/>
    <xf numFmtId="321" fontId="76" fillId="0" borderId="0"/>
    <xf numFmtId="321" fontId="76" fillId="0" borderId="0"/>
    <xf numFmtId="317" fontId="76" fillId="0" borderId="0"/>
    <xf numFmtId="321" fontId="76" fillId="0" borderId="0"/>
    <xf numFmtId="321" fontId="76" fillId="0" borderId="0"/>
    <xf numFmtId="231" fontId="44" fillId="0" borderId="0"/>
    <xf numFmtId="231" fontId="44" fillId="0" borderId="0"/>
    <xf numFmtId="231" fontId="44" fillId="0" borderId="0"/>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17" fontId="76"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21" fontId="76" fillId="0" borderId="0"/>
    <xf numFmtId="319" fontId="44" fillId="0" borderId="0"/>
    <xf numFmtId="319" fontId="44" fillId="0" borderId="0"/>
    <xf numFmtId="320" fontId="44" fillId="0" borderId="0"/>
    <xf numFmtId="320" fontId="44" fillId="0" borderId="0"/>
    <xf numFmtId="321" fontId="76" fillId="0" borderId="0"/>
    <xf numFmtId="321" fontId="76" fillId="0" borderId="0"/>
    <xf numFmtId="318" fontId="44" fillId="0" borderId="0"/>
    <xf numFmtId="318" fontId="44" fillId="0" borderId="0"/>
    <xf numFmtId="283" fontId="75" fillId="0" borderId="0"/>
    <xf numFmtId="283" fontId="75" fillId="0" borderId="0"/>
    <xf numFmtId="283" fontId="75" fillId="0" borderId="0"/>
    <xf numFmtId="319" fontId="44" fillId="0" borderId="0"/>
    <xf numFmtId="319" fontId="44" fillId="0" borderId="0"/>
    <xf numFmtId="320" fontId="44" fillId="0" borderId="0"/>
    <xf numFmtId="320" fontId="44" fillId="0" borderId="0"/>
    <xf numFmtId="322" fontId="44" fillId="0" borderId="0"/>
    <xf numFmtId="322" fontId="44" fillId="0" borderId="0"/>
    <xf numFmtId="322" fontId="44" fillId="0" borderId="0"/>
    <xf numFmtId="321" fontId="76" fillId="0" borderId="0"/>
    <xf numFmtId="43" fontId="76" fillId="0" borderId="0"/>
    <xf numFmtId="0" fontId="241" fillId="0" borderId="0">
      <alignment horizontal="right"/>
    </xf>
    <xf numFmtId="0" fontId="44" fillId="0" borderId="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2" fillId="105" borderId="0" applyNumberFormat="0" applyBorder="0" applyAlignment="0" applyProtection="0"/>
    <xf numFmtId="0" fontId="244" fillId="20"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105" borderId="0" applyNumberFormat="0" applyBorder="0" applyAlignment="0" applyProtection="0"/>
    <xf numFmtId="0" fontId="242" fillId="56"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116" fillId="0" borderId="101" applyNumberFormat="0" applyAlignment="0"/>
    <xf numFmtId="0" fontId="116" fillId="0" borderId="101" applyNumberFormat="0" applyAlignment="0"/>
    <xf numFmtId="317" fontId="76" fillId="0" borderId="0"/>
    <xf numFmtId="237" fontId="245" fillId="106" borderId="0" applyNumberFormat="0" applyFont="0" applyBorder="0" applyAlignment="0" applyProtection="0"/>
    <xf numFmtId="0" fontId="70" fillId="0" borderId="0">
      <alignment horizontal="left"/>
    </xf>
    <xf numFmtId="37" fontId="246" fillId="0" borderId="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88" fillId="0" borderId="0"/>
    <xf numFmtId="37" fontId="247" fillId="0" borderId="0"/>
    <xf numFmtId="169" fontId="8" fillId="0" borderId="0"/>
    <xf numFmtId="206" fontId="77" fillId="0" borderId="0"/>
    <xf numFmtId="206" fontId="77" fillId="0" borderId="0"/>
    <xf numFmtId="37" fontId="156" fillId="0" borderId="0"/>
    <xf numFmtId="38" fontId="248"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4"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4" fillId="0" borderId="0"/>
    <xf numFmtId="0" fontId="44" fillId="0" borderId="0"/>
    <xf numFmtId="0" fontId="44" fillId="0" borderId="0"/>
    <xf numFmtId="0" fontId="2" fillId="0" borderId="0"/>
    <xf numFmtId="0" fontId="106" fillId="0" borderId="0"/>
    <xf numFmtId="0" fontId="2" fillId="0" borderId="0"/>
    <xf numFmtId="0" fontId="44" fillId="0" borderId="0"/>
    <xf numFmtId="0" fontId="2" fillId="0" borderId="0"/>
    <xf numFmtId="0" fontId="106" fillId="0" borderId="0"/>
    <xf numFmtId="0" fontId="2" fillId="0" borderId="0"/>
    <xf numFmtId="0" fontId="44" fillId="0" borderId="0"/>
    <xf numFmtId="0" fontId="44" fillId="0" borderId="0"/>
    <xf numFmtId="0" fontId="2" fillId="0" borderId="0"/>
    <xf numFmtId="0" fontId="44" fillId="0" borderId="0">
      <alignment vertical="center"/>
    </xf>
    <xf numFmtId="0" fontId="106"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6" fillId="0" borderId="0"/>
    <xf numFmtId="0" fontId="44" fillId="0" borderId="0"/>
    <xf numFmtId="0" fontId="44" fillId="0" borderId="0"/>
    <xf numFmtId="0" fontId="44" fillId="0" borderId="0"/>
    <xf numFmtId="0" fontId="106" fillId="0" borderId="0"/>
    <xf numFmtId="0" fontId="106" fillId="0" borderId="0"/>
    <xf numFmtId="0" fontId="106" fillId="0" borderId="0"/>
    <xf numFmtId="0" fontId="2" fillId="0" borderId="0"/>
    <xf numFmtId="0" fontId="44" fillId="0" borderId="0"/>
    <xf numFmtId="0" fontId="2" fillId="0" borderId="0"/>
    <xf numFmtId="0" fontId="249" fillId="0" borderId="0"/>
    <xf numFmtId="0" fontId="250" fillId="0" borderId="0"/>
    <xf numFmtId="0" fontId="250" fillId="0" borderId="0"/>
    <xf numFmtId="0" fontId="250" fillId="0" borderId="0"/>
    <xf numFmtId="0" fontId="250" fillId="0" borderId="0"/>
    <xf numFmtId="0" fontId="44" fillId="0" borderId="0"/>
    <xf numFmtId="0" fontId="251" fillId="0" borderId="0"/>
    <xf numFmtId="0" fontId="251" fillId="0" borderId="0"/>
    <xf numFmtId="0" fontId="2" fillId="0" borderId="0"/>
    <xf numFmtId="0" fontId="106" fillId="0" borderId="0"/>
    <xf numFmtId="0" fontId="44" fillId="0" borderId="0"/>
    <xf numFmtId="0" fontId="44" fillId="0" borderId="0"/>
    <xf numFmtId="0" fontId="250" fillId="0" borderId="0"/>
    <xf numFmtId="0" fontId="2" fillId="0" borderId="0"/>
    <xf numFmtId="0" fontId="2" fillId="0" borderId="0"/>
    <xf numFmtId="0" fontId="106"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0" fillId="0" borderId="0"/>
    <xf numFmtId="0" fontId="10" fillId="0" borderId="0"/>
    <xf numFmtId="0" fontId="25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10" fillId="0" borderId="0"/>
    <xf numFmtId="0" fontId="10" fillId="0" borderId="0"/>
    <xf numFmtId="0" fontId="104"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2" fillId="0" borderId="0"/>
    <xf numFmtId="0" fontId="44" fillId="0" borderId="0"/>
    <xf numFmtId="0" fontId="44" fillId="0" borderId="0"/>
    <xf numFmtId="0" fontId="2" fillId="0" borderId="0"/>
    <xf numFmtId="0" fontId="44" fillId="0" borderId="0"/>
    <xf numFmtId="0" fontId="98" fillId="0" borderId="0"/>
    <xf numFmtId="0" fontId="98" fillId="0" borderId="0"/>
    <xf numFmtId="0" fontId="106" fillId="0" borderId="0"/>
    <xf numFmtId="0" fontId="44" fillId="0" borderId="0"/>
    <xf numFmtId="0" fontId="249" fillId="0" borderId="0"/>
    <xf numFmtId="0" fontId="44" fillId="0" borderId="0"/>
    <xf numFmtId="0" fontId="44" fillId="0" borderId="0"/>
    <xf numFmtId="0" fontId="2" fillId="0" borderId="0"/>
    <xf numFmtId="0" fontId="103" fillId="0" borderId="0"/>
    <xf numFmtId="185" fontId="44" fillId="0" borderId="0" applyFont="0" applyFill="0" applyBorder="0" applyAlignment="0" applyProtection="0"/>
    <xf numFmtId="185" fontId="44" fillId="0" borderId="0" applyFont="0" applyFill="0" applyBorder="0" applyAlignment="0" applyProtection="0"/>
    <xf numFmtId="0" fontId="252" fillId="0" borderId="0"/>
    <xf numFmtId="0" fontId="44" fillId="0" borderId="0"/>
    <xf numFmtId="0" fontId="77" fillId="0" borderId="0"/>
    <xf numFmtId="0" fontId="77" fillId="0" borderId="0"/>
    <xf numFmtId="0" fontId="253" fillId="0" borderId="0" applyFill="0" applyBorder="0" applyAlignment="0" applyProtection="0"/>
    <xf numFmtId="0" fontId="44" fillId="0" borderId="0"/>
    <xf numFmtId="0" fontId="44" fillId="0" borderId="0"/>
    <xf numFmtId="37" fontId="254" fillId="0" borderId="0" applyNumberFormat="0" applyFont="0" applyFill="0" applyBorder="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96" fillId="24" borderId="62" applyNumberFormat="0" applyFont="0" applyAlignment="0" applyProtection="0"/>
    <xf numFmtId="0" fontId="96" fillId="24" borderId="62" applyNumberFormat="0" applyFont="0" applyAlignment="0" applyProtection="0"/>
    <xf numFmtId="0" fontId="44" fillId="103" borderId="102" applyNumberFormat="0" applyFont="0" applyAlignment="0" applyProtection="0"/>
    <xf numFmtId="0" fontId="44" fillId="103" borderId="102"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44" fillId="103" borderId="98" applyNumberFormat="0" applyFont="0" applyAlignment="0" applyProtection="0"/>
    <xf numFmtId="0" fontId="96" fillId="24" borderId="62"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96" fillId="24" borderId="62" applyNumberFormat="0" applyFont="0" applyAlignment="0" applyProtection="0"/>
    <xf numFmtId="0" fontId="96" fillId="24" borderId="62" applyNumberFormat="0" applyFont="0" applyAlignment="0" applyProtection="0"/>
    <xf numFmtId="0" fontId="96" fillId="24" borderId="62" applyNumberFormat="0" applyFont="0" applyAlignment="0" applyProtection="0"/>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41" fontId="186" fillId="0" borderId="0"/>
    <xf numFmtId="1" fontId="5" fillId="0" borderId="0" applyFont="0" applyFill="0" applyBorder="0" applyAlignment="0" applyProtection="0">
      <protection locked="0"/>
    </xf>
    <xf numFmtId="37" fontId="76" fillId="0" borderId="0"/>
    <xf numFmtId="37" fontId="76" fillId="0" borderId="0"/>
    <xf numFmtId="37" fontId="76" fillId="0" borderId="0"/>
    <xf numFmtId="40" fontId="256" fillId="0" borderId="0" applyFont="0" applyFill="0" applyBorder="0" applyAlignment="0" applyProtection="0"/>
    <xf numFmtId="38" fontId="256" fillId="0" borderId="0" applyFont="0" applyFill="0" applyBorder="0" applyAlignment="0" applyProtection="0"/>
    <xf numFmtId="0" fontId="44" fillId="0" borderId="0"/>
    <xf numFmtId="0" fontId="44" fillId="0" borderId="0"/>
    <xf numFmtId="0" fontId="44" fillId="0" borderId="0"/>
    <xf numFmtId="0" fontId="44" fillId="107" borderId="0" applyNumberFormat="0" applyFont="0" applyBorder="0" applyAlignment="0" applyProtection="0"/>
    <xf numFmtId="0" fontId="44" fillId="107" borderId="0" applyNumberFormat="0" applyFont="0" applyBorder="0" applyAlignment="0" applyProtection="0"/>
    <xf numFmtId="0" fontId="44" fillId="107" borderId="0" applyNumberFormat="0" applyFont="0" applyBorder="0" applyAlignment="0" applyProtection="0"/>
    <xf numFmtId="323" fontId="44" fillId="0" borderId="0"/>
    <xf numFmtId="324" fontId="8" fillId="0" borderId="0" applyBorder="0" applyProtection="0"/>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257" fillId="0" borderId="0">
      <alignment horizontal="left"/>
    </xf>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10" fontId="76" fillId="0" borderId="32"/>
    <xf numFmtId="10" fontId="76" fillId="0" borderId="32"/>
    <xf numFmtId="10" fontId="76" fillId="0" borderId="32"/>
    <xf numFmtId="10" fontId="76" fillId="0" borderId="32"/>
    <xf numFmtId="10" fontId="76" fillId="0" borderId="32"/>
    <xf numFmtId="0" fontId="106" fillId="0" borderId="0"/>
    <xf numFmtId="10" fontId="76" fillId="0" borderId="32"/>
    <xf numFmtId="0" fontId="106" fillId="0" borderId="0"/>
    <xf numFmtId="0" fontId="106" fillId="0" borderId="0"/>
    <xf numFmtId="10" fontId="76" fillId="0" borderId="32"/>
    <xf numFmtId="10" fontId="76" fillId="0" borderId="32"/>
    <xf numFmtId="0" fontId="106" fillId="0" borderId="0"/>
    <xf numFmtId="10" fontId="76" fillId="0" borderId="32"/>
    <xf numFmtId="0" fontId="106" fillId="0" borderId="0"/>
    <xf numFmtId="0" fontId="106" fillId="0" borderId="0"/>
    <xf numFmtId="0" fontId="106" fillId="0" borderId="0"/>
    <xf numFmtId="167" fontId="258" fillId="0" borderId="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167" fontId="258" fillId="0" borderId="0"/>
    <xf numFmtId="0" fontId="106" fillId="0" borderId="0"/>
    <xf numFmtId="167" fontId="258" fillId="0" borderId="0"/>
    <xf numFmtId="0" fontId="106" fillId="0" borderId="0"/>
    <xf numFmtId="167" fontId="258" fillId="0" borderId="0"/>
    <xf numFmtId="0" fontId="106" fillId="0" borderId="0"/>
    <xf numFmtId="167" fontId="258" fillId="0" borderId="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167" fontId="258" fillId="0" borderId="0"/>
    <xf numFmtId="0" fontId="106" fillId="0" borderId="0"/>
    <xf numFmtId="167" fontId="258" fillId="0" borderId="0" applyProtection="0">
      <alignment horizontal="right"/>
    </xf>
    <xf numFmtId="167" fontId="258" fillId="0" borderId="0" applyProtection="0">
      <alignment horizontal="right"/>
    </xf>
    <xf numFmtId="0" fontId="106" fillId="0" borderId="0"/>
    <xf numFmtId="167" fontId="258" fillId="0" borderId="0" applyProtection="0">
      <alignment horizontal="right"/>
    </xf>
    <xf numFmtId="0" fontId="106" fillId="0" borderId="0"/>
    <xf numFmtId="0" fontId="106" fillId="0" borderId="0"/>
    <xf numFmtId="10" fontId="76" fillId="0" borderId="32"/>
    <xf numFmtId="10" fontId="76" fillId="0" borderId="32"/>
    <xf numFmtId="0" fontId="106" fillId="0" borderId="0"/>
    <xf numFmtId="10" fontId="76" fillId="0" borderId="32"/>
    <xf numFmtId="0" fontId="106" fillId="0" borderId="0"/>
    <xf numFmtId="0" fontId="106" fillId="0" borderId="0"/>
    <xf numFmtId="167" fontId="70" fillId="0" borderId="0"/>
    <xf numFmtId="0" fontId="259" fillId="0" borderId="0" applyProtection="0">
      <alignment horizontal="left"/>
    </xf>
    <xf numFmtId="0" fontId="259" fillId="0" borderId="0" applyFill="0" applyBorder="0" applyProtection="0">
      <alignment horizontal="left"/>
    </xf>
    <xf numFmtId="0" fontId="213" fillId="0" borderId="0" applyFill="0" applyBorder="0" applyProtection="0">
      <alignment horizontal="left"/>
    </xf>
    <xf numFmtId="0" fontId="106" fillId="0" borderId="0"/>
    <xf numFmtId="1" fontId="260" fillId="0" borderId="0" applyProtection="0">
      <alignment horizontal="right" vertical="center"/>
    </xf>
    <xf numFmtId="49" fontId="261" fillId="0" borderId="29" applyFill="0" applyProtection="0">
      <alignment vertical="center"/>
    </xf>
    <xf numFmtId="311" fontId="75" fillId="0" borderId="0">
      <alignment horizontal="center" vertical="center"/>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167" fontId="167" fillId="0" borderId="0">
      <alignment horizontal="right"/>
    </xf>
    <xf numFmtId="0" fontId="70" fillId="0" borderId="0"/>
    <xf numFmtId="0" fontId="70" fillId="0" borderId="0"/>
    <xf numFmtId="0" fontId="70" fillId="0" borderId="0"/>
    <xf numFmtId="0" fontId="106" fillId="0" borderId="0"/>
    <xf numFmtId="0" fontId="262" fillId="0" borderId="0"/>
    <xf numFmtId="14" fontId="115" fillId="0" borderId="0">
      <alignment horizontal="center" wrapText="1"/>
      <protection locked="0"/>
    </xf>
    <xf numFmtId="0" fontId="106"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06"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10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106" fillId="0" borderId="0"/>
    <xf numFmtId="0" fontId="106" fillId="0" borderId="0"/>
    <xf numFmtId="267" fontId="263" fillId="0" borderId="0"/>
    <xf numFmtId="9" fontId="131" fillId="0" borderId="0" applyFont="0" applyFill="0" applyBorder="0" applyAlignment="0" applyProtection="0"/>
    <xf numFmtId="0" fontId="264" fillId="0" borderId="0" applyFont="0" applyFill="0" applyBorder="0" applyAlignment="0" applyProtection="0"/>
    <xf numFmtId="10" fontId="44" fillId="0" borderId="0" applyFont="0" applyFill="0" applyBorder="0" applyAlignment="0" applyProtection="0"/>
    <xf numFmtId="10" fontId="44" fillId="0" borderId="0" applyFont="0" applyFill="0" applyBorder="0" applyAlignment="0" applyProtection="0"/>
    <xf numFmtId="10" fontId="44" fillId="0" borderId="0" applyFont="0" applyFill="0" applyBorder="0" applyAlignment="0" applyProtection="0"/>
    <xf numFmtId="0" fontId="106" fillId="0" borderId="0"/>
    <xf numFmtId="9" fontId="104" fillId="0" borderId="0" applyFont="0" applyFill="0" applyBorder="0" applyAlignment="0" applyProtection="0"/>
    <xf numFmtId="9" fontId="104"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4"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6"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326" fontId="115"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8" fontId="164" fillId="0" borderId="0" applyFill="0" applyBorder="0" applyAlignment="0">
      <alignment horizontal="right"/>
    </xf>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329" fontId="164" fillId="0" borderId="0" applyFill="0" applyBorder="0" applyAlignment="0"/>
    <xf numFmtId="330" fontId="223" fillId="0" borderId="66">
      <alignment horizontal="right"/>
    </xf>
    <xf numFmtId="330" fontId="223" fillId="0" borderId="66">
      <alignment horizontal="right"/>
    </xf>
    <xf numFmtId="330" fontId="223" fillId="0" borderId="66">
      <alignment horizontal="right"/>
    </xf>
    <xf numFmtId="0" fontId="106" fillId="0" borderId="0"/>
    <xf numFmtId="331" fontId="44" fillId="0" borderId="0" applyFill="0" applyBorder="0">
      <alignment horizontal="right"/>
      <protection locked="0"/>
    </xf>
    <xf numFmtId="331" fontId="44" fillId="0" borderId="0" applyFill="0" applyBorder="0">
      <alignment horizontal="right"/>
      <protection locked="0"/>
    </xf>
    <xf numFmtId="331" fontId="44" fillId="0" borderId="0" applyFill="0" applyBorder="0">
      <alignment horizontal="right"/>
      <protection locked="0"/>
    </xf>
    <xf numFmtId="0" fontId="106" fillId="0" borderId="0"/>
    <xf numFmtId="332" fontId="223" fillId="91" borderId="66" applyFont="0" applyBorder="0" applyAlignment="0">
      <alignment horizontal="right"/>
    </xf>
    <xf numFmtId="332" fontId="223" fillId="91" borderId="66" applyFont="0" applyBorder="0" applyAlignment="0">
      <alignment horizontal="right"/>
    </xf>
    <xf numFmtId="332" fontId="223" fillId="91" borderId="66" applyFont="0" applyBorder="0" applyAlignment="0">
      <alignment horizontal="right"/>
    </xf>
    <xf numFmtId="0" fontId="106" fillId="0" borderId="0"/>
    <xf numFmtId="332" fontId="223" fillId="0" borderId="66" applyFill="0" applyAlignment="0">
      <alignment horizontal="right"/>
    </xf>
    <xf numFmtId="332" fontId="223" fillId="0" borderId="0" applyFill="0" applyAlignment="0">
      <alignment horizontal="right"/>
    </xf>
    <xf numFmtId="167" fontId="258" fillId="0" borderId="0">
      <alignment horizontal="right"/>
    </xf>
    <xf numFmtId="167" fontId="258" fillId="0" borderId="0">
      <alignment horizontal="right"/>
    </xf>
    <xf numFmtId="167" fontId="258" fillId="0" borderId="0">
      <alignment horizontal="right"/>
    </xf>
    <xf numFmtId="0" fontId="106" fillId="0" borderId="0"/>
    <xf numFmtId="333" fontId="44" fillId="0" borderId="103"/>
    <xf numFmtId="334" fontId="164" fillId="0" borderId="0" applyFill="0" applyBorder="0" applyAlignment="0">
      <alignment horizontal="left"/>
    </xf>
    <xf numFmtId="335" fontId="164" fillId="0" borderId="0" applyFill="0" applyBorder="0" applyAlignment="0">
      <alignment horizontal="right"/>
    </xf>
    <xf numFmtId="336" fontId="164" fillId="0" borderId="0" applyFill="0" applyBorder="0" applyAlignment="0">
      <alignment horizontal="right"/>
    </xf>
    <xf numFmtId="337" fontId="164" fillId="0" borderId="0" applyFill="0" applyBorder="0" applyAlignment="0">
      <alignment horizontal="right"/>
    </xf>
    <xf numFmtId="338" fontId="164" fillId="0" borderId="0" applyFill="0" applyBorder="0" applyAlignment="0"/>
    <xf numFmtId="339" fontId="164" fillId="0" borderId="0" applyBorder="0" applyAlignment="0">
      <alignment horizontal="right"/>
    </xf>
    <xf numFmtId="334" fontId="223" fillId="0" borderId="66" applyFill="0" applyAlignment="0">
      <alignment horizontal="right"/>
    </xf>
    <xf numFmtId="334" fontId="223" fillId="0" borderId="66" applyFill="0" applyAlignment="0">
      <alignment horizontal="right"/>
    </xf>
    <xf numFmtId="334" fontId="223" fillId="0" borderId="66" applyFill="0" applyAlignment="0">
      <alignment horizontal="right"/>
    </xf>
    <xf numFmtId="0" fontId="106" fillId="0" borderId="0"/>
    <xf numFmtId="37" fontId="223" fillId="0" borderId="0" applyFill="0" applyAlignment="0">
      <alignment horizontal="right"/>
    </xf>
    <xf numFmtId="37" fontId="223" fillId="0" borderId="0" applyFill="0" applyAlignment="0">
      <alignment horizontal="right"/>
    </xf>
    <xf numFmtId="37" fontId="223" fillId="0" borderId="0" applyFill="0" applyAlignment="0">
      <alignment horizontal="right"/>
    </xf>
    <xf numFmtId="0" fontId="106" fillId="0" borderId="0"/>
    <xf numFmtId="0" fontId="265" fillId="0" borderId="0" applyNumberFormat="0" applyFill="0" applyBorder="0" applyAlignment="0">
      <alignment horizontal="right"/>
    </xf>
    <xf numFmtId="339" fontId="164" fillId="108" borderId="0" applyFont="0" applyBorder="0" applyAlignment="0">
      <alignment horizontal="right"/>
    </xf>
    <xf numFmtId="334" fontId="223" fillId="0" borderId="66" applyFill="0" applyBorder="0" applyAlignment="0">
      <alignment horizontal="right"/>
      <protection locked="0"/>
    </xf>
    <xf numFmtId="0" fontId="266" fillId="0" borderId="0" applyFill="0" applyBorder="0">
      <alignment horizontal="right"/>
    </xf>
    <xf numFmtId="260" fontId="164" fillId="54" borderId="0" applyFill="0" applyBorder="0" applyAlignment="0">
      <alignment horizontal="right"/>
    </xf>
    <xf numFmtId="9" fontId="106" fillId="0" borderId="0" applyFont="0" applyFill="0" applyBorder="0" applyAlignment="0" applyProtection="0"/>
    <xf numFmtId="9" fontId="106" fillId="0" borderId="0" applyFont="0" applyFill="0" applyBorder="0" applyAlignment="0" applyProtection="0"/>
    <xf numFmtId="0" fontId="106" fillId="0" borderId="0"/>
    <xf numFmtId="0" fontId="267" fillId="0" borderId="0" applyFont="0" applyFill="0" applyBorder="0" applyAlignment="0" applyProtection="0">
      <alignment horizontal="center"/>
    </xf>
    <xf numFmtId="0" fontId="267" fillId="0" borderId="0" applyFont="0" applyFill="0" applyBorder="0" applyAlignment="0" applyProtection="0">
      <alignment horizontal="center"/>
    </xf>
    <xf numFmtId="0" fontId="267" fillId="0" borderId="0" applyFont="0" applyFill="0" applyBorder="0" applyAlignment="0" applyProtection="0">
      <alignment horizontal="center"/>
    </xf>
    <xf numFmtId="0" fontId="106" fillId="0" borderId="0"/>
    <xf numFmtId="9" fontId="2" fillId="0" borderId="0" applyFont="0" applyFill="0" applyBorder="0" applyAlignment="0" applyProtection="0"/>
    <xf numFmtId="9" fontId="2" fillId="0" borderId="0" applyFont="0" applyFill="0" applyBorder="0" applyAlignment="0" applyProtection="0"/>
    <xf numFmtId="10" fontId="71" fillId="0" borderId="0"/>
    <xf numFmtId="9" fontId="71"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6" fillId="0" borderId="0"/>
    <xf numFmtId="340" fontId="103" fillId="0" borderId="0" applyFont="0" applyFill="0" applyBorder="0" applyAlignment="0" applyProtection="0"/>
    <xf numFmtId="0" fontId="72" fillId="0" borderId="0"/>
    <xf numFmtId="341" fontId="44" fillId="0" borderId="0"/>
    <xf numFmtId="9" fontId="160" fillId="0" borderId="0" applyFont="0" applyFill="0" applyBorder="0" applyAlignment="0" applyProtection="0"/>
    <xf numFmtId="9" fontId="171" fillId="0" borderId="74"/>
    <xf numFmtId="292" fontId="92" fillId="0" borderId="8">
      <alignment vertical="center"/>
    </xf>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0" fontId="106" fillId="0" borderId="0"/>
    <xf numFmtId="9" fontId="44" fillId="0" borderId="0" applyFont="0" applyFill="0" applyBorder="0" applyAlignment="0" applyProtection="0"/>
    <xf numFmtId="9" fontId="44" fillId="0" borderId="0" applyFont="0" applyFill="0" applyBorder="0" applyAlignment="0" applyProtection="0"/>
    <xf numFmtId="0" fontId="106" fillId="0" borderId="0"/>
    <xf numFmtId="0" fontId="106" fillId="0" borderId="0"/>
    <xf numFmtId="9" fontId="96" fillId="0" borderId="0" applyFont="0" applyFill="0" applyBorder="0" applyAlignment="0" applyProtection="0"/>
    <xf numFmtId="9" fontId="96"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44" fillId="0" borderId="0" applyFont="0" applyFill="0" applyBorder="0" applyAlignment="0" applyProtection="0"/>
    <xf numFmtId="9" fontId="98"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6" fillId="0" borderId="0"/>
    <xf numFmtId="9" fontId="4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96" fillId="0" borderId="0" applyNumberFormat="0" applyFont="0" applyFill="0" applyBorder="0" applyAlignment="0" applyProtection="0">
      <alignment horizontal="left"/>
    </xf>
    <xf numFmtId="15" fontId="96" fillId="0" borderId="0" applyFont="0" applyFill="0" applyBorder="0" applyAlignment="0" applyProtection="0"/>
    <xf numFmtId="4" fontId="96" fillId="0" borderId="0" applyFont="0" applyFill="0" applyBorder="0" applyAlignment="0" applyProtection="0"/>
    <xf numFmtId="0" fontId="137" fillId="0" borderId="28">
      <alignment horizontal="center"/>
    </xf>
    <xf numFmtId="0" fontId="137" fillId="0" borderId="28">
      <alignment horizontal="center"/>
    </xf>
    <xf numFmtId="0" fontId="137" fillId="0" borderId="28">
      <alignment horizontal="center"/>
    </xf>
    <xf numFmtId="0" fontId="106" fillId="0" borderId="0"/>
    <xf numFmtId="3" fontId="96" fillId="0" borderId="0" applyFont="0" applyFill="0" applyBorder="0" applyAlignment="0" applyProtection="0"/>
    <xf numFmtId="0" fontId="96" fillId="109" borderId="0" applyNumberFormat="0" applyFont="0" applyBorder="0" applyAlignment="0" applyProtection="0"/>
    <xf numFmtId="0" fontId="268" fillId="0" borderId="0">
      <alignment horizontal="centerContinuous"/>
    </xf>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106" fillId="0" borderId="0"/>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106" fillId="0" borderId="0"/>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106" fillId="0" borderId="0"/>
    <xf numFmtId="37" fontId="76" fillId="0" borderId="0"/>
    <xf numFmtId="37" fontId="76" fillId="0" borderId="0"/>
    <xf numFmtId="37" fontId="76" fillId="0" borderId="0"/>
    <xf numFmtId="0" fontId="106" fillId="0" borderId="0"/>
    <xf numFmtId="0" fontId="94" fillId="0" borderId="0" applyNumberFormat="0" applyFill="0" applyProtection="0">
      <alignment horizontal="centerContinuous"/>
    </xf>
    <xf numFmtId="3" fontId="8" fillId="91" borderId="0"/>
    <xf numFmtId="3" fontId="8" fillId="91" borderId="0"/>
    <xf numFmtId="0" fontId="106" fillId="0" borderId="0"/>
    <xf numFmtId="3" fontId="8" fillId="91" borderId="0"/>
    <xf numFmtId="0" fontId="106" fillId="0" borderId="0"/>
    <xf numFmtId="0" fontId="106" fillId="0" borderId="0"/>
    <xf numFmtId="170" fontId="269" fillId="0" borderId="0">
      <alignment horizontal="right"/>
    </xf>
    <xf numFmtId="0" fontId="106" fillId="0" borderId="0"/>
    <xf numFmtId="0" fontId="269" fillId="0" borderId="68"/>
    <xf numFmtId="0" fontId="106" fillId="0" borderId="0"/>
    <xf numFmtId="0" fontId="98" fillId="0" borderId="68"/>
    <xf numFmtId="0" fontId="106" fillId="0" borderId="0"/>
    <xf numFmtId="0" fontId="98" fillId="0" borderId="68"/>
    <xf numFmtId="0" fontId="106" fillId="0" borderId="0"/>
    <xf numFmtId="0" fontId="269" fillId="0" borderId="68"/>
    <xf numFmtId="0" fontId="106" fillId="0" borderId="0"/>
    <xf numFmtId="0" fontId="98" fillId="0" borderId="68"/>
    <xf numFmtId="0" fontId="106" fillId="0" borderId="0"/>
    <xf numFmtId="342" fontId="104" fillId="0" borderId="68">
      <alignment vertical="center"/>
    </xf>
    <xf numFmtId="10" fontId="70" fillId="0" borderId="2"/>
    <xf numFmtId="10" fontId="70" fillId="0" borderId="2"/>
    <xf numFmtId="10" fontId="70" fillId="0" borderId="2"/>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44" fillId="0" borderId="0"/>
    <xf numFmtId="10" fontId="44" fillId="0" borderId="0"/>
    <xf numFmtId="10" fontId="44" fillId="0" borderId="0"/>
    <xf numFmtId="0" fontId="106" fillId="0" borderId="0"/>
    <xf numFmtId="2" fontId="76" fillId="0" borderId="0">
      <alignment horizontal="right"/>
    </xf>
    <xf numFmtId="2" fontId="76" fillId="0" borderId="0">
      <alignment horizontal="right"/>
    </xf>
    <xf numFmtId="2" fontId="76" fillId="0" borderId="0">
      <alignment horizontal="right"/>
    </xf>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44" fillId="99" borderId="7" applyNumberFormat="0" applyFont="0" applyBorder="0" applyAlignment="0" applyProtection="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3" fontId="270" fillId="0" borderId="0"/>
    <xf numFmtId="167" fontId="271" fillId="0" borderId="0"/>
    <xf numFmtId="4" fontId="270" fillId="0" borderId="0"/>
    <xf numFmtId="167" fontId="272" fillId="0" borderId="0"/>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3" fontId="44" fillId="55" borderId="2" applyFont="0">
      <alignment horizontal="right" vertical="center"/>
      <protection locked="0"/>
    </xf>
    <xf numFmtId="0" fontId="106" fillId="0" borderId="0"/>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0" fontId="106" fillId="0" borderId="0"/>
    <xf numFmtId="0" fontId="106" fillId="0" borderId="0"/>
    <xf numFmtId="0" fontId="106" fillId="0" borderId="0"/>
    <xf numFmtId="37" fontId="44" fillId="0" borderId="0" applyNumberFormat="0" applyFill="0" applyBorder="0" applyAlignment="0" applyProtection="0">
      <alignment horizontal="left"/>
    </xf>
    <xf numFmtId="37" fontId="44" fillId="0" borderId="0" applyNumberFormat="0" applyFill="0" applyBorder="0" applyAlignment="0" applyProtection="0">
      <alignment horizontal="left"/>
    </xf>
    <xf numFmtId="37" fontId="44" fillId="0" borderId="0" applyNumberFormat="0" applyFill="0" applyBorder="0" applyAlignment="0" applyProtection="0">
      <alignment horizontal="left"/>
    </xf>
    <xf numFmtId="0" fontId="106" fillId="0" borderId="0"/>
    <xf numFmtId="205" fontId="44" fillId="0" borderId="0" applyFont="0" applyFill="0" applyBorder="0" applyAlignment="0" applyProtection="0"/>
    <xf numFmtId="0" fontId="70" fillId="0" borderId="0">
      <alignment horizontal="right"/>
    </xf>
    <xf numFmtId="0" fontId="126" fillId="61" borderId="0" applyNumberFormat="0" applyBorder="0" applyAlignment="0" applyProtection="0"/>
    <xf numFmtId="4" fontId="96" fillId="80" borderId="0" applyFont="0" applyBorder="0" applyAlignment="0" applyProtection="0"/>
    <xf numFmtId="0" fontId="44" fillId="110" borderId="0" applyNumberFormat="0" applyFont="0" applyBorder="0" applyAlignment="0" applyProtection="0"/>
    <xf numFmtId="0" fontId="44" fillId="110" borderId="0" applyNumberFormat="0" applyFont="0" applyBorder="0" applyAlignment="0" applyProtection="0"/>
    <xf numFmtId="0" fontId="106" fillId="0" borderId="0"/>
    <xf numFmtId="0" fontId="155" fillId="0" borderId="0">
      <alignment horizontal="left" vertical="center"/>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75" fillId="0" borderId="0">
      <alignment horizontal="center"/>
    </xf>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185" fontId="273"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75" fillId="0" borderId="0">
      <alignment horizontal="center"/>
    </xf>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70" fontId="70" fillId="0" borderId="20">
      <alignment horizontal="right"/>
    </xf>
    <xf numFmtId="170" fontId="70" fillId="0" borderId="20">
      <alignment horizontal="right"/>
    </xf>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170" fontId="70" fillId="0" borderId="20">
      <alignment horizontal="right"/>
    </xf>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185" fontId="273"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185" fontId="273" fillId="0" borderId="0"/>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274" fillId="0" borderId="104">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0" fontId="106" fillId="0" borderId="0"/>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4" fontId="180" fillId="93" borderId="0" applyNumberFormat="0" applyProtection="0">
      <alignment horizontal="left" vertical="center" indent="1"/>
    </xf>
    <xf numFmtId="4" fontId="276" fillId="99" borderId="106" applyNumberFormat="0" applyProtection="0">
      <alignmen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0" fontId="106" fillId="0" borderId="0"/>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4" fontId="160" fillId="58" borderId="106" applyNumberFormat="0" applyProtection="0">
      <alignment vertical="center"/>
    </xf>
    <xf numFmtId="4" fontId="160" fillId="58" borderId="106" applyNumberFormat="0" applyProtection="0">
      <alignment vertical="center"/>
    </xf>
    <xf numFmtId="4" fontId="160" fillId="58" borderId="106" applyNumberFormat="0" applyProtection="0">
      <alignment vertical="center"/>
    </xf>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4" fontId="276" fillId="111" borderId="106" applyNumberFormat="0" applyProtection="0">
      <alignmen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0" fontId="106" fillId="0" borderId="0"/>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4" fontId="277" fillId="99" borderId="106" applyNumberFormat="0" applyProtection="0">
      <alignment vertical="center"/>
    </xf>
    <xf numFmtId="4" fontId="180" fillId="113" borderId="107" applyNumberFormat="0" applyProtection="0">
      <alignment horizontal="left" vertical="center" indent="1"/>
    </xf>
    <xf numFmtId="4" fontId="104" fillId="114" borderId="0" applyNumberFormat="0" applyProtection="0">
      <alignment horizontal="left" vertical="center" indent="1"/>
    </xf>
    <xf numFmtId="4" fontId="278" fillId="52" borderId="0" applyNumberFormat="0" applyProtection="0">
      <alignment horizontal="left" vertical="center" indent="1"/>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0" fontId="106" fillId="0" borderId="0"/>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4" fontId="279" fillId="85" borderId="106" applyNumberFormat="0" applyProtection="0">
      <alignment horizontal="left" vertical="center" indent="1"/>
    </xf>
    <xf numFmtId="4" fontId="104" fillId="114" borderId="0" applyNumberFormat="0" applyProtection="0">
      <alignment horizontal="left" vertical="center" indent="1"/>
    </xf>
    <xf numFmtId="4" fontId="104" fillId="114" borderId="0" applyNumberFormat="0" applyProtection="0">
      <alignment horizontal="left" vertical="center" indent="1"/>
    </xf>
    <xf numFmtId="4" fontId="104" fillId="114" borderId="0" applyNumberFormat="0" applyProtection="0">
      <alignment horizontal="left" vertical="center" indent="1"/>
    </xf>
    <xf numFmtId="0" fontId="106" fillId="0" borderId="0"/>
    <xf numFmtId="4" fontId="104" fillId="93" borderId="0" applyNumberFormat="0" applyProtection="0">
      <alignment horizontal="left" vertical="center" indent="1"/>
    </xf>
    <xf numFmtId="4" fontId="104" fillId="93" borderId="0" applyNumberFormat="0" applyProtection="0">
      <alignment horizontal="left" vertical="center" indent="1"/>
    </xf>
    <xf numFmtId="4" fontId="104" fillId="93" borderId="0"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0" fontId="106" fillId="0" borderId="0"/>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4" fontId="205" fillId="85" borderId="106" applyNumberFormat="0" applyProtection="0">
      <alignment vertical="center"/>
    </xf>
    <xf numFmtId="4" fontId="281" fillId="85" borderId="106" applyNumberFormat="0" applyProtection="0">
      <alignment vertical="center"/>
    </xf>
    <xf numFmtId="4" fontId="282" fillId="54" borderId="106" applyNumberFormat="0" applyProtection="0">
      <alignment horizontal="left" vertical="center" indent="1"/>
    </xf>
    <xf numFmtId="4" fontId="283" fillId="0" borderId="0" applyNumberFormat="0" applyProtection="0">
      <alignment horizontal="left" vertical="center" indent="1"/>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0" fontId="106"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0" fontId="7" fillId="0" borderId="109" applyNumberFormat="0" applyFont="0" applyFill="0" applyAlignment="0" applyProtection="0"/>
    <xf numFmtId="343" fontId="284" fillId="0" borderId="110" applyNumberFormat="0" applyProtection="0">
      <alignment horizontal="right" vertical="center"/>
    </xf>
    <xf numFmtId="343" fontId="285" fillId="0" borderId="111" applyNumberFormat="0" applyProtection="0">
      <alignment horizontal="right" vertical="center"/>
    </xf>
    <xf numFmtId="0" fontId="285" fillId="115" borderId="109" applyNumberFormat="0" applyAlignment="0" applyProtection="0">
      <alignment horizontal="left" vertical="center" indent="1"/>
    </xf>
    <xf numFmtId="0" fontId="286" fillId="116" borderId="111" applyNumberFormat="0" applyAlignment="0" applyProtection="0">
      <alignment horizontal="left" vertical="center" indent="1"/>
    </xf>
    <xf numFmtId="0" fontId="286" fillId="116" borderId="111" applyNumberFormat="0" applyAlignment="0" applyProtection="0">
      <alignment horizontal="left" vertical="center" indent="1"/>
    </xf>
    <xf numFmtId="0" fontId="287" fillId="0" borderId="112" applyNumberFormat="0" applyFill="0" applyBorder="0" applyAlignment="0" applyProtection="0"/>
    <xf numFmtId="0" fontId="287" fillId="116" borderId="111" applyNumberFormat="0" applyAlignment="0" applyProtection="0">
      <alignment horizontal="left" vertical="center" indent="1"/>
    </xf>
    <xf numFmtId="0" fontId="287" fillId="116" borderId="111" applyNumberFormat="0" applyAlignment="0" applyProtection="0">
      <alignment horizontal="left" vertical="center" indent="1"/>
    </xf>
    <xf numFmtId="343" fontId="288" fillId="117" borderId="110" applyNumberFormat="0" applyBorder="0" applyProtection="0">
      <alignment horizontal="right" vertical="center"/>
    </xf>
    <xf numFmtId="343" fontId="289" fillId="117" borderId="111" applyNumberFormat="0" applyBorder="0" applyProtection="0">
      <alignment horizontal="right" vertical="center"/>
    </xf>
    <xf numFmtId="0" fontId="287" fillId="118" borderId="111" applyNumberFormat="0" applyAlignment="0" applyProtection="0">
      <alignment horizontal="left" vertical="center" indent="1"/>
    </xf>
    <xf numFmtId="343" fontId="289" fillId="118" borderId="111" applyNumberFormat="0" applyProtection="0">
      <alignment horizontal="right" vertical="center"/>
    </xf>
    <xf numFmtId="0" fontId="290" fillId="0" borderId="112" applyBorder="0" applyAlignment="0" applyProtection="0"/>
    <xf numFmtId="343" fontId="291" fillId="119" borderId="113" applyNumberFormat="0" applyBorder="0" applyAlignment="0" applyProtection="0">
      <alignment horizontal="right" vertical="center" indent="1"/>
    </xf>
    <xf numFmtId="343" fontId="292" fillId="120" borderId="113" applyNumberFormat="0" applyBorder="0" applyAlignment="0" applyProtection="0">
      <alignment horizontal="right" vertical="center" indent="1"/>
    </xf>
    <xf numFmtId="343" fontId="292" fillId="121" borderId="113" applyNumberFormat="0" applyBorder="0" applyAlignment="0" applyProtection="0">
      <alignment horizontal="right" vertical="center" indent="1"/>
    </xf>
    <xf numFmtId="343" fontId="293" fillId="122" borderId="113" applyNumberFormat="0" applyBorder="0" applyAlignment="0" applyProtection="0">
      <alignment horizontal="right" vertical="center" indent="1"/>
    </xf>
    <xf numFmtId="343" fontId="293" fillId="123" borderId="113" applyNumberFormat="0" applyBorder="0" applyAlignment="0" applyProtection="0">
      <alignment horizontal="right" vertical="center" indent="1"/>
    </xf>
    <xf numFmtId="343" fontId="293" fillId="124" borderId="113" applyNumberFormat="0" applyBorder="0" applyAlignment="0" applyProtection="0">
      <alignment horizontal="right" vertical="center" indent="1"/>
    </xf>
    <xf numFmtId="343" fontId="294" fillId="125" borderId="113" applyNumberFormat="0" applyBorder="0" applyAlignment="0" applyProtection="0">
      <alignment horizontal="right" vertical="center" indent="1"/>
    </xf>
    <xf numFmtId="343" fontId="294" fillId="126" borderId="113" applyNumberFormat="0" applyBorder="0" applyAlignment="0" applyProtection="0">
      <alignment horizontal="right" vertical="center" indent="1"/>
    </xf>
    <xf numFmtId="343" fontId="294" fillId="127" borderId="113" applyNumberFormat="0" applyBorder="0" applyAlignment="0" applyProtection="0">
      <alignment horizontal="right" vertical="center" indent="1"/>
    </xf>
    <xf numFmtId="0" fontId="286" fillId="128" borderId="109" applyNumberFormat="0" applyAlignment="0" applyProtection="0">
      <alignment horizontal="left" vertical="center" indent="1"/>
    </xf>
    <xf numFmtId="0" fontId="286" fillId="129" borderId="109" applyNumberFormat="0" applyAlignment="0" applyProtection="0">
      <alignment horizontal="left" vertical="center" indent="1"/>
    </xf>
    <xf numFmtId="0" fontId="286" fillId="130" borderId="109" applyNumberFormat="0" applyAlignment="0" applyProtection="0">
      <alignment horizontal="left" vertical="center" indent="1"/>
    </xf>
    <xf numFmtId="0" fontId="286" fillId="117" borderId="109" applyNumberFormat="0" applyAlignment="0" applyProtection="0">
      <alignment horizontal="left" vertical="center" indent="1"/>
    </xf>
    <xf numFmtId="0" fontId="286" fillId="118" borderId="111" applyNumberFormat="0" applyAlignment="0" applyProtection="0">
      <alignment horizontal="left" vertical="center" indent="1"/>
    </xf>
    <xf numFmtId="343" fontId="284" fillId="117" borderId="110" applyNumberFormat="0" applyBorder="0" applyProtection="0">
      <alignment horizontal="right" vertical="center"/>
    </xf>
    <xf numFmtId="343" fontId="285" fillId="117" borderId="111" applyNumberFormat="0" applyBorder="0" applyProtection="0">
      <alignment horizontal="right" vertical="center"/>
    </xf>
    <xf numFmtId="343" fontId="284" fillId="131" borderId="109" applyNumberFormat="0" applyAlignment="0" applyProtection="0">
      <alignment horizontal="left" vertical="center" indent="1"/>
    </xf>
    <xf numFmtId="0" fontId="285" fillId="115" borderId="111" applyNumberFormat="0" applyAlignment="0" applyProtection="0">
      <alignment horizontal="left" vertical="center" indent="1"/>
    </xf>
    <xf numFmtId="0" fontId="286" fillId="118" borderId="111" applyNumberFormat="0" applyAlignment="0" applyProtection="0">
      <alignment horizontal="left" vertical="center" indent="1"/>
    </xf>
    <xf numFmtId="343" fontId="285" fillId="118" borderId="111" applyNumberFormat="0" applyProtection="0">
      <alignment horizontal="right" vertical="center"/>
    </xf>
    <xf numFmtId="1" fontId="258" fillId="0" borderId="0">
      <alignment horizontal="right" vertical="center"/>
    </xf>
    <xf numFmtId="1" fontId="258" fillId="0" borderId="0">
      <alignment horizontal="right" vertical="center"/>
    </xf>
    <xf numFmtId="1" fontId="258" fillId="0" borderId="0">
      <alignment horizontal="right" vertical="center"/>
    </xf>
    <xf numFmtId="0" fontId="106" fillId="0" borderId="0"/>
    <xf numFmtId="0" fontId="64" fillId="19" borderId="0" applyNumberFormat="0" applyBorder="0" applyAlignment="0" applyProtection="0"/>
    <xf numFmtId="0" fontId="295" fillId="19" borderId="0" applyNumberFormat="0" applyBorder="0" applyAlignment="0" applyProtection="0"/>
    <xf numFmtId="0" fontId="126" fillId="61" borderId="0" applyNumberFormat="0" applyBorder="0" applyAlignment="0" applyProtection="0"/>
    <xf numFmtId="0" fontId="126" fillId="61" borderId="0" applyNumberFormat="0" applyBorder="0" applyAlignment="0" applyProtection="0"/>
    <xf numFmtId="0" fontId="106" fillId="0" borderId="0"/>
    <xf numFmtId="0" fontId="125" fillId="61" borderId="0" applyNumberFormat="0" applyBorder="0" applyAlignment="0" applyProtection="0"/>
    <xf numFmtId="213" fontId="75" fillId="0" borderId="0">
      <protection locked="0"/>
    </xf>
    <xf numFmtId="344" fontId="296" fillId="0" borderId="0" applyFill="0" applyBorder="0">
      <alignment horizontal="right"/>
      <protection hidden="1"/>
    </xf>
    <xf numFmtId="0" fontId="297" fillId="0" borderId="0">
      <protection locked="0"/>
    </xf>
    <xf numFmtId="49" fontId="44" fillId="50" borderId="24" applyProtection="0"/>
    <xf numFmtId="49" fontId="44" fillId="50" borderId="24" applyProtection="0"/>
    <xf numFmtId="49" fontId="44" fillId="50" borderId="24" applyProtection="0"/>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299" fillId="132" borderId="5"/>
    <xf numFmtId="0" fontId="106" fillId="0" borderId="0"/>
    <xf numFmtId="0" fontId="299" fillId="132" borderId="5"/>
    <xf numFmtId="0" fontId="299" fillId="132" borderId="5"/>
    <xf numFmtId="0" fontId="299" fillId="132" borderId="5"/>
    <xf numFmtId="0" fontId="299" fillId="132" borderId="5"/>
    <xf numFmtId="0" fontId="299" fillId="132" borderId="5"/>
    <xf numFmtId="0" fontId="299" fillId="132" borderId="5"/>
    <xf numFmtId="0" fontId="106" fillId="0" borderId="0"/>
    <xf numFmtId="0" fontId="299" fillId="132" borderId="5"/>
    <xf numFmtId="0" fontId="106" fillId="0" borderId="0"/>
    <xf numFmtId="0" fontId="299" fillId="132" borderId="5"/>
    <xf numFmtId="0" fontId="299" fillId="132" borderId="5"/>
    <xf numFmtId="0" fontId="299" fillId="132" borderId="5"/>
    <xf numFmtId="0" fontId="299" fillId="132" borderId="5"/>
    <xf numFmtId="0" fontId="299" fillId="132" borderId="5"/>
    <xf numFmtId="0" fontId="299" fillId="132" borderId="5"/>
    <xf numFmtId="0" fontId="106" fillId="0" borderId="0"/>
    <xf numFmtId="0" fontId="300" fillId="132" borderId="5"/>
    <xf numFmtId="0" fontId="106"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6" fillId="0" borderId="0"/>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4" fontId="116" fillId="0" borderId="116">
      <protection hidden="1"/>
    </xf>
    <xf numFmtId="4" fontId="116" fillId="0" borderId="116">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242" fillId="56" borderId="0" applyNumberFormat="0" applyBorder="0" applyAlignment="0" applyProtection="0"/>
    <xf numFmtId="0" fontId="302" fillId="0" borderId="0"/>
    <xf numFmtId="37" fontId="302" fillId="0" borderId="0"/>
    <xf numFmtId="0" fontId="75" fillId="133" borderId="0" applyNumberFormat="0" applyFont="0" applyBorder="0" applyAlignment="0" applyProtection="0"/>
    <xf numFmtId="0" fontId="221" fillId="134" borderId="0" applyNumberFormat="0" applyFont="0" applyBorder="0" applyAlignment="0" applyProtection="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345" fontId="44" fillId="85" borderId="2" applyFont="0">
      <alignment horizontal="center" vertical="center"/>
    </xf>
    <xf numFmtId="0" fontId="106" fillId="0" borderId="0"/>
    <xf numFmtId="0" fontId="106" fillId="0" borderId="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0" fontId="106" fillId="0" borderId="0"/>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346" fontId="44" fillId="85" borderId="2" applyFont="0">
      <alignment horizontal="right" vertical="center"/>
    </xf>
    <xf numFmtId="0" fontId="106" fillId="0" borderId="0"/>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0" fontId="106" fillId="0" borderId="0"/>
    <xf numFmtId="0" fontId="106" fillId="0" borderId="0"/>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189" fontId="44" fillId="85" borderId="2" applyFont="0">
      <alignment horizontal="right" vertical="center"/>
    </xf>
    <xf numFmtId="0" fontId="106" fillId="0" borderId="0"/>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0" fontId="106" fillId="0" borderId="0"/>
    <xf numFmtId="0" fontId="106" fillId="0" borderId="0"/>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10" fontId="44" fillId="85" borderId="2" applyFont="0">
      <alignment horizontal="right" vertical="center"/>
    </xf>
    <xf numFmtId="0" fontId="106" fillId="0" borderId="0"/>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0" fontId="106" fillId="0" borderId="0"/>
    <xf numFmtId="0" fontId="106" fillId="0" borderId="0"/>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9" fontId="44" fillId="85" borderId="2" applyFont="0">
      <alignment horizontal="right" vertical="center"/>
    </xf>
    <xf numFmtId="0" fontId="106" fillId="0" borderId="0"/>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0" fontId="106" fillId="0" borderId="0"/>
    <xf numFmtId="0" fontId="106" fillId="0" borderId="0"/>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347" fontId="44" fillId="85" borderId="2" applyFont="0">
      <alignment horizontal="center" vertical="center" wrapText="1"/>
    </xf>
    <xf numFmtId="0" fontId="106" fillId="0" borderId="0"/>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0" fontId="106" fillId="0" borderId="0"/>
    <xf numFmtId="0" fontId="106" fillId="0" borderId="0"/>
    <xf numFmtId="0" fontId="106" fillId="0" borderId="0"/>
    <xf numFmtId="205" fontId="139" fillId="0" borderId="0" applyFill="0" applyBorder="0" applyAlignment="0" applyProtection="0"/>
    <xf numFmtId="235" fontId="303" fillId="0" borderId="0" applyNumberFormat="0">
      <alignment horizontal="left"/>
    </xf>
    <xf numFmtId="237" fontId="185" fillId="0" borderId="117" applyFo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137" fillId="85" borderId="0"/>
    <xf numFmtId="0" fontId="137" fillId="85" borderId="0"/>
    <xf numFmtId="0" fontId="137" fillId="85" borderId="0"/>
    <xf numFmtId="0" fontId="106" fillId="0" borderId="0"/>
    <xf numFmtId="170" fontId="240" fillId="0" borderId="118">
      <alignment horizontal="right"/>
    </xf>
    <xf numFmtId="170" fontId="240" fillId="0" borderId="118">
      <alignment horizontal="right"/>
    </xf>
    <xf numFmtId="170" fontId="240" fillId="0" borderId="118">
      <alignment horizontal="right"/>
    </xf>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0" fontId="106" fillId="0" borderId="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0" fontId="106" fillId="0" borderId="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0" fontId="106" fillId="0" borderId="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37" fontId="44" fillId="50" borderId="120" applyFont="0" applyFill="0" applyBorder="0" applyAlignment="0" applyProtection="0"/>
    <xf numFmtId="37" fontId="44" fillId="50" borderId="120"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0" fontId="106" fillId="0" borderId="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0" fontId="106" fillId="0" borderId="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0" fontId="106" fillId="0" borderId="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06" fillId="0" borderId="0"/>
    <xf numFmtId="0" fontId="186" fillId="0" borderId="72"/>
    <xf numFmtId="0" fontId="106" fillId="0" borderId="0"/>
    <xf numFmtId="0" fontId="186" fillId="0" borderId="72"/>
    <xf numFmtId="0" fontId="186" fillId="0" borderId="72"/>
    <xf numFmtId="0" fontId="186" fillId="0" borderId="72"/>
    <xf numFmtId="0" fontId="106" fillId="0" borderId="0"/>
    <xf numFmtId="0" fontId="186" fillId="0" borderId="72"/>
    <xf numFmtId="0" fontId="106" fillId="0" borderId="0"/>
    <xf numFmtId="0" fontId="186" fillId="0" borderId="72"/>
    <xf numFmtId="0" fontId="186" fillId="0" borderId="72"/>
    <xf numFmtId="0" fontId="186" fillId="0" borderId="72"/>
    <xf numFmtId="0" fontId="106" fillId="0" borderId="0"/>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06" fillId="0" borderId="0"/>
    <xf numFmtId="0" fontId="186" fillId="0" borderId="72"/>
    <xf numFmtId="0" fontId="186" fillId="0" borderId="72"/>
    <xf numFmtId="0" fontId="186" fillId="0" borderId="72"/>
    <xf numFmtId="0" fontId="106" fillId="0" borderId="0"/>
    <xf numFmtId="0" fontId="45" fillId="0" borderId="23"/>
    <xf numFmtId="0" fontId="44" fillId="0" borderId="0">
      <alignment horizontal="left" wrapText="1"/>
    </xf>
    <xf numFmtId="0" fontId="44" fillId="0" borderId="0">
      <alignment horizontal="left" wrapText="1"/>
    </xf>
    <xf numFmtId="0" fontId="44" fillId="0" borderId="0">
      <alignment horizontal="left" wrapText="1"/>
    </xf>
    <xf numFmtId="0" fontId="96" fillId="0" borderId="0"/>
    <xf numFmtId="0" fontId="44" fillId="0" borderId="0"/>
    <xf numFmtId="0" fontId="96" fillId="0" borderId="0"/>
    <xf numFmtId="0" fontId="44" fillId="10" borderId="0"/>
    <xf numFmtId="0" fontId="96" fillId="0" borderId="0"/>
    <xf numFmtId="0" fontId="44" fillId="0" borderId="0"/>
    <xf numFmtId="0" fontId="44" fillId="0" borderId="0"/>
    <xf numFmtId="0" fontId="2"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44" fillId="0" borderId="0"/>
    <xf numFmtId="0" fontId="10" fillId="0" borderId="0"/>
    <xf numFmtId="0" fontId="10" fillId="0" borderId="0"/>
    <xf numFmtId="0" fontId="98" fillId="0" borderId="0"/>
    <xf numFmtId="0" fontId="10" fillId="0" borderId="0"/>
    <xf numFmtId="0" fontId="10" fillId="0" borderId="0"/>
    <xf numFmtId="0" fontId="10" fillId="0" borderId="0"/>
    <xf numFmtId="0" fontId="10" fillId="0" borderId="0"/>
    <xf numFmtId="0" fontId="106" fillId="0" borderId="0"/>
    <xf numFmtId="0" fontId="44" fillId="0" borderId="0"/>
    <xf numFmtId="0" fontId="2" fillId="0" borderId="0"/>
    <xf numFmtId="0" fontId="10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6" fillId="0" borderId="0"/>
    <xf numFmtId="0" fontId="106" fillId="0" borderId="0"/>
    <xf numFmtId="0" fontId="2" fillId="0" borderId="0"/>
    <xf numFmtId="0" fontId="10" fillId="0" borderId="0"/>
    <xf numFmtId="0" fontId="44" fillId="0" borderId="0"/>
    <xf numFmtId="0" fontId="10" fillId="0" borderId="0"/>
    <xf numFmtId="0" fontId="10" fillId="0" borderId="0"/>
    <xf numFmtId="0" fontId="10" fillId="0" borderId="0"/>
    <xf numFmtId="0" fontId="2" fillId="0" borderId="0"/>
    <xf numFmtId="0" fontId="44"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44" fillId="0" borderId="0"/>
    <xf numFmtId="0" fontId="161" fillId="0" borderId="0"/>
    <xf numFmtId="0" fontId="161" fillId="0" borderId="0"/>
    <xf numFmtId="0" fontId="44" fillId="0" borderId="0"/>
    <xf numFmtId="0" fontId="106" fillId="0" borderId="0"/>
    <xf numFmtId="0" fontId="44" fillId="0" borderId="0"/>
    <xf numFmtId="0" fontId="161"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44" fillId="0" borderId="0"/>
    <xf numFmtId="0" fontId="2"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44" fillId="0" borderId="0"/>
    <xf numFmtId="0" fontId="74" fillId="0" borderId="0"/>
    <xf numFmtId="0" fontId="304" fillId="0" borderId="0"/>
    <xf numFmtId="0" fontId="10" fillId="0" borderId="0"/>
    <xf numFmtId="0" fontId="10" fillId="0" borderId="0"/>
    <xf numFmtId="0" fontId="10" fillId="0" borderId="0"/>
    <xf numFmtId="0" fontId="10" fillId="0" borderId="0"/>
    <xf numFmtId="0" fontId="106" fillId="0" borderId="0"/>
    <xf numFmtId="0" fontId="44" fillId="0" borderId="0" applyNumberFormat="0" applyBorder="0" applyAlignment="0" applyProtection="0"/>
    <xf numFmtId="0" fontId="10" fillId="0" borderId="0"/>
    <xf numFmtId="0" fontId="10" fillId="0" borderId="0"/>
    <xf numFmtId="0" fontId="10" fillId="0" borderId="0"/>
    <xf numFmtId="0" fontId="10" fillId="0" borderId="0"/>
    <xf numFmtId="0" fontId="106" fillId="0" borderId="0"/>
    <xf numFmtId="0" fontId="44" fillId="0" borderId="0" applyNumberFormat="0" applyFill="0" applyBorder="0" applyAlignment="0" applyProtection="0"/>
    <xf numFmtId="0" fontId="44" fillId="10" borderId="0"/>
    <xf numFmtId="0" fontId="10" fillId="0" borderId="0"/>
    <xf numFmtId="0" fontId="10" fillId="0" borderId="0"/>
    <xf numFmtId="0" fontId="10" fillId="0" borderId="0"/>
    <xf numFmtId="0" fontId="10" fillId="0" borderId="0"/>
    <xf numFmtId="0" fontId="44" fillId="0" borderId="0"/>
    <xf numFmtId="0" fontId="104" fillId="0" borderId="0"/>
    <xf numFmtId="348" fontId="96" fillId="0" borderId="0"/>
    <xf numFmtId="0" fontId="44" fillId="0" borderId="0">
      <alignment horizontal="left" wrapText="1"/>
    </xf>
    <xf numFmtId="0" fontId="44" fillId="0" borderId="0" applyFont="0" applyFill="0" applyBorder="0" applyAlignment="0" applyProtection="0"/>
    <xf numFmtId="0" fontId="44" fillId="0" borderId="0">
      <alignment horizontal="left" wrapText="1"/>
    </xf>
    <xf numFmtId="0" fontId="44" fillId="0" borderId="0" applyFont="0" applyFill="0" applyBorder="0" applyAlignment="0" applyProtection="0"/>
    <xf numFmtId="0" fontId="44" fillId="0" borderId="0">
      <alignment horizontal="left" wrapText="1"/>
    </xf>
    <xf numFmtId="0" fontId="44" fillId="0" borderId="0">
      <alignment horizontal="left" wrapText="1"/>
    </xf>
    <xf numFmtId="0" fontId="106" fillId="0" borderId="0"/>
    <xf numFmtId="0" fontId="76" fillId="0" borderId="0"/>
    <xf numFmtId="0" fontId="71" fillId="0" borderId="0"/>
    <xf numFmtId="0" fontId="60" fillId="0" borderId="0">
      <alignment vertical="top"/>
    </xf>
    <xf numFmtId="0" fontId="3" fillId="135" borderId="0">
      <protection locked="0"/>
    </xf>
    <xf numFmtId="0" fontId="44" fillId="0" borderId="0"/>
    <xf numFmtId="0" fontId="44" fillId="0" borderId="0">
      <alignment horizontal="left" wrapText="1"/>
    </xf>
    <xf numFmtId="0" fontId="44" fillId="0" borderId="0">
      <alignment horizontal="left" wrapText="1"/>
    </xf>
    <xf numFmtId="0" fontId="44" fillId="0" borderId="0">
      <alignment horizontal="left" wrapText="1"/>
    </xf>
    <xf numFmtId="0" fontId="3" fillId="135" borderId="0">
      <protection locked="0"/>
    </xf>
    <xf numFmtId="0" fontId="106" fillId="0" borderId="0"/>
    <xf numFmtId="0" fontId="76" fillId="0" borderId="0"/>
    <xf numFmtId="0" fontId="71" fillId="0" borderId="0"/>
    <xf numFmtId="0" fontId="60" fillId="0" borderId="0">
      <alignment vertical="top"/>
    </xf>
    <xf numFmtId="169" fontId="223" fillId="0" borderId="0">
      <alignment horizontal="left"/>
    </xf>
    <xf numFmtId="169" fontId="223" fillId="0" borderId="0">
      <alignment horizontal="left"/>
    </xf>
    <xf numFmtId="169" fontId="223" fillId="0" borderId="0">
      <alignment horizontal="left"/>
    </xf>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297" fontId="44" fillId="136" borderId="2" applyFont="0">
      <alignment vertical="center"/>
    </xf>
    <xf numFmtId="0" fontId="106" fillId="0" borderId="0"/>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0" fontId="106" fillId="0" borderId="0"/>
    <xf numFmtId="0" fontId="106" fillId="0" borderId="0"/>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1" fontId="44" fillId="136" borderId="2" applyFont="0">
      <alignment horizontal="right" vertical="center"/>
    </xf>
    <xf numFmtId="0" fontId="106" fillId="0" borderId="0"/>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0" fontId="106" fillId="0" borderId="0"/>
    <xf numFmtId="0" fontId="106" fillId="0" borderId="0"/>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165" fontId="44" fillId="136" borderId="2" applyFont="0">
      <alignment vertical="center"/>
    </xf>
    <xf numFmtId="0" fontId="106" fillId="0" borderId="0"/>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0" fontId="106" fillId="0" borderId="0"/>
    <xf numFmtId="0" fontId="106" fillId="0" borderId="0"/>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9" fontId="44" fillId="136" borderId="2" applyFont="0">
      <alignment horizontal="right" vertical="center"/>
    </xf>
    <xf numFmtId="0" fontId="106" fillId="0" borderId="0"/>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0" fontId="106" fillId="0" borderId="0"/>
    <xf numFmtId="0" fontId="106" fillId="0" borderId="0"/>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288" fontId="44" fillId="136" borderId="2" applyFont="0">
      <alignment horizontal="right" vertical="center"/>
    </xf>
    <xf numFmtId="0" fontId="106" fillId="0" borderId="0"/>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0" fontId="106" fillId="0" borderId="0"/>
    <xf numFmtId="0" fontId="106" fillId="0" borderId="0"/>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10" fontId="44" fillId="136" borderId="2" applyFont="0">
      <alignment horizontal="right" vertical="center"/>
    </xf>
    <xf numFmtId="0" fontId="106" fillId="0" borderId="0"/>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0" fontId="106" fillId="0" borderId="0"/>
    <xf numFmtId="0" fontId="106" fillId="0" borderId="0"/>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44" fillId="136" borderId="2" applyFont="0">
      <alignment horizontal="center" vertical="center" wrapText="1"/>
    </xf>
    <xf numFmtId="0" fontId="106" fillId="0" borderId="0"/>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106" fillId="0" borderId="0"/>
    <xf numFmtId="0" fontId="106" fillId="0" borderId="0"/>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49" fontId="44" fillId="136" borderId="2" applyFont="0">
      <alignment vertical="center"/>
    </xf>
    <xf numFmtId="0" fontId="106" fillId="0" borderId="0"/>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0" fontId="106" fillId="0" borderId="0"/>
    <xf numFmtId="0" fontId="106" fillId="0" borderId="0"/>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165" fontId="44" fillId="137" borderId="2" applyFont="0">
      <alignment vertical="center"/>
    </xf>
    <xf numFmtId="0" fontId="106" fillId="0" borderId="0"/>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0" fontId="106" fillId="0" borderId="0"/>
    <xf numFmtId="0" fontId="106" fillId="0" borderId="0"/>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9" fontId="44" fillId="137" borderId="2" applyFont="0">
      <alignment horizontal="right" vertical="center"/>
    </xf>
    <xf numFmtId="0" fontId="106" fillId="0" borderId="0"/>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0" fontId="106" fillId="0" borderId="0"/>
    <xf numFmtId="0" fontId="106" fillId="0" borderId="0"/>
    <xf numFmtId="0" fontId="106" fillId="0" borderId="0"/>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0" fontId="106" fillId="0" borderId="0"/>
    <xf numFmtId="297" fontId="44" fillId="138" borderId="2">
      <alignment vertical="center"/>
    </xf>
    <xf numFmtId="297" fontId="44" fillId="138" borderId="2">
      <alignment vertical="center"/>
    </xf>
    <xf numFmtId="297" fontId="44" fillId="138" borderId="2">
      <alignment vertical="center"/>
    </xf>
    <xf numFmtId="0" fontId="106" fillId="0" borderId="0"/>
    <xf numFmtId="297" fontId="44" fillId="138" borderId="2">
      <alignment vertical="center"/>
    </xf>
    <xf numFmtId="0" fontId="106" fillId="0" borderId="0"/>
    <xf numFmtId="0" fontId="106" fillId="0" borderId="0"/>
    <xf numFmtId="297" fontId="44" fillId="138" borderId="2">
      <alignment vertical="center"/>
    </xf>
    <xf numFmtId="297" fontId="44" fillId="138" borderId="2">
      <alignment vertical="center"/>
    </xf>
    <xf numFmtId="297" fontId="44" fillId="138" borderId="2">
      <alignment vertical="center"/>
    </xf>
    <xf numFmtId="0" fontId="106" fillId="0" borderId="0"/>
    <xf numFmtId="0" fontId="106" fillId="0" borderId="0"/>
    <xf numFmtId="0" fontId="106" fillId="0" borderId="0"/>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165" fontId="44" fillId="57" borderId="2" applyFont="0">
      <alignment horizontal="right" vertical="center"/>
    </xf>
    <xf numFmtId="0" fontId="106" fillId="0" borderId="0"/>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0" fontId="106" fillId="0" borderId="0"/>
    <xf numFmtId="0" fontId="106" fillId="0" borderId="0"/>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1" fontId="44" fillId="57" borderId="2" applyFont="0">
      <alignment horizontal="right" vertical="center"/>
    </xf>
    <xf numFmtId="0" fontId="106" fillId="0" borderId="0"/>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0" fontId="106" fillId="0" borderId="0"/>
    <xf numFmtId="0" fontId="106" fillId="0" borderId="0"/>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165" fontId="44" fillId="57" borderId="2" applyFont="0">
      <alignment vertical="center"/>
    </xf>
    <xf numFmtId="0" fontId="106" fillId="0" borderId="0"/>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0" fontId="106" fillId="0" borderId="0"/>
    <xf numFmtId="0" fontId="106" fillId="0" borderId="0"/>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189" fontId="44" fillId="57" borderId="2" applyFont="0">
      <alignment vertical="center"/>
    </xf>
    <xf numFmtId="0" fontId="106" fillId="0" borderId="0"/>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0" fontId="106" fillId="0" borderId="0"/>
    <xf numFmtId="0" fontId="106" fillId="0" borderId="0"/>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10" fontId="44" fillId="57" borderId="2" applyFont="0">
      <alignment horizontal="right" vertical="center"/>
    </xf>
    <xf numFmtId="0" fontId="106" fillId="0" borderId="0"/>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0" fontId="106" fillId="0" borderId="0"/>
    <xf numFmtId="0" fontId="106" fillId="0" borderId="0"/>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9" fontId="44" fillId="57" borderId="2" applyFont="0">
      <alignment horizontal="right" vertical="center"/>
    </xf>
    <xf numFmtId="0" fontId="106" fillId="0" borderId="0"/>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0" fontId="106" fillId="0" borderId="0"/>
    <xf numFmtId="0" fontId="106" fillId="0" borderId="0"/>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288" fontId="44" fillId="57" borderId="2" applyFont="0">
      <alignment horizontal="right" vertical="center"/>
    </xf>
    <xf numFmtId="0" fontId="106" fillId="0" borderId="0"/>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0" fontId="106" fillId="0" borderId="0"/>
    <xf numFmtId="0" fontId="106" fillId="0" borderId="0"/>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0" fontId="106" fillId="0" borderId="0"/>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44" fillId="57" borderId="2" applyFont="0">
      <alignment horizontal="center" vertical="center" wrapText="1"/>
    </xf>
    <xf numFmtId="0" fontId="106" fillId="0" borderId="0"/>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106" fillId="0" borderId="0"/>
    <xf numFmtId="0" fontId="106" fillId="0" borderId="0"/>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49" fontId="44" fillId="57" borderId="2" applyFont="0">
      <alignment vertical="center"/>
    </xf>
    <xf numFmtId="0" fontId="106" fillId="0" borderId="0"/>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0" fontId="106" fillId="0" borderId="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06" fillId="0" borderId="0"/>
    <xf numFmtId="0" fontId="44" fillId="0" borderId="68">
      <alignment horizontal="left"/>
    </xf>
    <xf numFmtId="0" fontId="44" fillId="0" borderId="68">
      <alignment horizontal="left"/>
    </xf>
    <xf numFmtId="0" fontId="44" fillId="0" borderId="68">
      <alignment horizontal="left"/>
    </xf>
    <xf numFmtId="0" fontId="106" fillId="0" borderId="0"/>
    <xf numFmtId="0" fontId="44" fillId="54" borderId="0" applyNumberFormat="0" applyBorder="0"/>
    <xf numFmtId="0" fontId="45" fillId="90" borderId="0" applyNumberFormat="0" applyBorder="0">
      <alignment horizontal="left" wrapText="1"/>
    </xf>
    <xf numFmtId="0" fontId="44" fillId="69" borderId="0" applyNumberFormat="0" applyBorder="0">
      <protection locked="0"/>
    </xf>
    <xf numFmtId="0" fontId="45" fillId="91" borderId="0" applyNumberFormat="0" applyBorder="0">
      <alignment horizontal="left" wrapText="1"/>
    </xf>
    <xf numFmtId="0" fontId="44" fillId="85" borderId="0" applyNumberFormat="0" applyBorder="0"/>
    <xf numFmtId="0" fontId="45" fillId="50" borderId="0" applyNumberFormat="0" applyBorder="0">
      <alignment horizontal="left" wrapText="1"/>
    </xf>
    <xf numFmtId="0" fontId="44" fillId="139" borderId="0" applyNumberFormat="0" applyBorder="0"/>
    <xf numFmtId="0" fontId="45" fillId="92" borderId="0" applyNumberFormat="0" applyBorder="0">
      <alignment horizontal="left" wrapText="1"/>
    </xf>
    <xf numFmtId="0" fontId="44" fillId="88" borderId="0" applyNumberFormat="0" applyBorder="0"/>
    <xf numFmtId="0" fontId="45" fillId="93" borderId="0" applyNumberFormat="0" applyBorder="0">
      <alignment horizontal="left" wrapText="1"/>
    </xf>
    <xf numFmtId="0" fontId="44" fillId="133" borderId="0" applyNumberFormat="0" applyBorder="0"/>
    <xf numFmtId="0" fontId="45" fillId="85" borderId="0" applyNumberFormat="0" applyBorder="0">
      <alignment horizontal="left" wrapText="1"/>
    </xf>
    <xf numFmtId="0" fontId="44" fillId="95" borderId="0" applyNumberFormat="0" applyBorder="0">
      <protection locked="0"/>
    </xf>
    <xf numFmtId="0" fontId="45" fillId="94" borderId="0" applyNumberFormat="0" applyBorder="0">
      <alignment horizontal="left" wrapText="1"/>
    </xf>
    <xf numFmtId="0" fontId="191" fillId="0" borderId="0" applyNumberFormat="0" applyFill="0" applyBorder="0" applyAlignment="0" applyProtection="0"/>
    <xf numFmtId="0" fontId="181" fillId="0" borderId="0" applyNumberFormat="0" applyFill="0" applyBorder="0" applyAlignment="0" applyProtection="0"/>
    <xf numFmtId="349" fontId="305" fillId="140" borderId="0" applyNumberFormat="0">
      <alignment vertical="center"/>
    </xf>
    <xf numFmtId="0" fontId="146" fillId="0" borderId="0" applyNumberForma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0" fontId="106" fillId="0" borderId="0"/>
    <xf numFmtId="0" fontId="146" fillId="0" borderId="0" applyNumberFormat="0" applyFill="0" applyBorder="0" applyAlignment="0" applyProtection="0"/>
    <xf numFmtId="0" fontId="147" fillId="0" borderId="84" applyNumberFormat="0" applyFill="0" applyAlignment="0" applyProtection="0"/>
    <xf numFmtId="0" fontId="148" fillId="0" borderId="85" applyNumberFormat="0" applyFill="0" applyAlignment="0" applyProtection="0"/>
    <xf numFmtId="0" fontId="149" fillId="0" borderId="86" applyNumberFormat="0" applyFill="0" applyAlignment="0" applyProtection="0"/>
    <xf numFmtId="0" fontId="146" fillId="0" borderId="0" applyNumberFormat="0" applyFill="0" applyBorder="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348" fontId="96" fillId="0" borderId="0"/>
    <xf numFmtId="14" fontId="96" fillId="0" borderId="0" applyFont="0" applyFill="0" applyBorder="0" applyAlignment="0" applyProtection="0"/>
    <xf numFmtId="22" fontId="96" fillId="0" borderId="0" applyFont="0" applyFill="0" applyBorder="0" applyAlignment="0" applyProtection="0"/>
    <xf numFmtId="14" fontId="96" fillId="0" borderId="0" applyFont="0" applyFill="0" applyBorder="0" applyAlignment="0" applyProtection="0"/>
    <xf numFmtId="0" fontId="306" fillId="0" borderId="121" applyNumberFormat="0" applyFill="0" applyAlignment="0" applyProtection="0"/>
    <xf numFmtId="0" fontId="147" fillId="0" borderId="84" applyNumberFormat="0" applyFill="0" applyAlignment="0" applyProtection="0"/>
    <xf numFmtId="0" fontId="307" fillId="0" borderId="55" applyNumberFormat="0" applyFill="0" applyAlignment="0" applyProtection="0"/>
    <xf numFmtId="0" fontId="147" fillId="0" borderId="84" applyNumberFormat="0" applyFill="0" applyAlignment="0" applyProtection="0"/>
    <xf numFmtId="0" fontId="106" fillId="0" borderId="0"/>
    <xf numFmtId="0" fontId="308" fillId="0" borderId="121" applyNumberFormat="0" applyFill="0" applyAlignment="0" applyProtection="0"/>
    <xf numFmtId="0" fontId="148" fillId="0" borderId="85" applyNumberFormat="0" applyFill="0" applyAlignment="0" applyProtection="0"/>
    <xf numFmtId="0" fontId="309" fillId="0" borderId="56" applyNumberFormat="0" applyFill="0" applyAlignment="0" applyProtection="0"/>
    <xf numFmtId="0" fontId="148" fillId="0" borderId="85" applyNumberFormat="0" applyFill="0" applyAlignment="0" applyProtection="0"/>
    <xf numFmtId="0" fontId="106" fillId="0" borderId="0"/>
    <xf numFmtId="0" fontId="310" fillId="0" borderId="122" applyNumberFormat="0" applyFill="0" applyAlignment="0" applyProtection="0"/>
    <xf numFmtId="0" fontId="149" fillId="0" borderId="86" applyNumberFormat="0" applyFill="0" applyAlignment="0" applyProtection="0"/>
    <xf numFmtId="0" fontId="311" fillId="0" borderId="57" applyNumberFormat="0" applyFill="0" applyAlignment="0" applyProtection="0"/>
    <xf numFmtId="0" fontId="149" fillId="0" borderId="86" applyNumberFormat="0" applyFill="0" applyAlignment="0" applyProtection="0"/>
    <xf numFmtId="0" fontId="106" fillId="0" borderId="0"/>
    <xf numFmtId="0" fontId="312" fillId="0" borderId="123" applyNumberFormat="0" applyFill="0" applyAlignment="0" applyProtection="0"/>
    <xf numFmtId="0" fontId="149" fillId="0" borderId="0" applyNumberFormat="0" applyFill="0" applyBorder="0" applyAlignment="0" applyProtection="0"/>
    <xf numFmtId="0" fontId="311" fillId="0" borderId="0" applyNumberFormat="0" applyFill="0" applyBorder="0" applyAlignment="0" applyProtection="0"/>
    <xf numFmtId="0" fontId="149" fillId="0" borderId="0" applyNumberFormat="0" applyFill="0" applyBorder="0" applyAlignment="0" applyProtection="0"/>
    <xf numFmtId="0" fontId="106" fillId="0" borderId="0"/>
    <xf numFmtId="0" fontId="312" fillId="0" borderId="0" applyNumberFormat="0" applyFill="0" applyBorder="0" applyAlignment="0" applyProtection="0"/>
    <xf numFmtId="0" fontId="146" fillId="0" borderId="0" applyNumberFormat="0" applyFill="0" applyBorder="0" applyAlignment="0" applyProtection="0"/>
    <xf numFmtId="0" fontId="66" fillId="0" borderId="0" applyNumberFormat="0" applyFill="0" applyBorder="0" applyAlignment="0" applyProtection="0"/>
    <xf numFmtId="0" fontId="146" fillId="0" borderId="0" applyNumberFormat="0" applyFill="0" applyBorder="0" applyAlignment="0" applyProtection="0"/>
    <xf numFmtId="0" fontId="106" fillId="0" borderId="0"/>
    <xf numFmtId="0" fontId="313" fillId="0" borderId="0" applyNumberFormat="0" applyFill="0" applyBorder="0" applyAlignment="0" applyProtection="0"/>
    <xf numFmtId="0" fontId="88" fillId="0" borderId="0"/>
    <xf numFmtId="0" fontId="143" fillId="0" borderId="83" applyNumberFormat="0" applyFill="0" applyAlignment="0" applyProtection="0"/>
    <xf numFmtId="0" fontId="314" fillId="0" borderId="60" applyNumberFormat="0" applyFill="0" applyAlignment="0" applyProtection="0"/>
    <xf numFmtId="0" fontId="143" fillId="0" borderId="83" applyNumberFormat="0" applyFill="0" applyAlignment="0" applyProtection="0"/>
    <xf numFmtId="0" fontId="106" fillId="0" borderId="0"/>
    <xf numFmtId="0" fontId="101" fillId="0" borderId="83" applyNumberFormat="0" applyFill="0" applyAlignment="0" applyProtection="0"/>
    <xf numFmtId="350" fontId="44"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1" fillId="0" borderId="0" applyNumberFormat="0" applyFill="0" applyBorder="0" applyAlignment="0" applyProtection="0"/>
    <xf numFmtId="0" fontId="67" fillId="0" borderId="0" applyNumberFormat="0" applyFill="0" applyBorder="0" applyAlignment="0" applyProtection="0"/>
    <xf numFmtId="0" fontId="105" fillId="0" borderId="0" applyNumberFormat="0" applyFill="0" applyBorder="0" applyAlignment="0" applyProtection="0"/>
    <xf numFmtId="0" fontId="191" fillId="0" borderId="0" applyNumberFormat="0" applyFill="0" applyBorder="0" applyAlignment="0" applyProtection="0"/>
    <xf numFmtId="0" fontId="106" fillId="0" borderId="0"/>
    <xf numFmtId="0" fontId="31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6" fillId="0" borderId="0"/>
    <xf numFmtId="0" fontId="191" fillId="0" borderId="0" applyNumberFormat="0" applyFill="0" applyBorder="0" applyAlignment="0" applyProtection="0"/>
    <xf numFmtId="4" fontId="96" fillId="0" borderId="0" applyFont="0" applyBorder="0" applyAlignment="0" applyProtection="0"/>
    <xf numFmtId="1" fontId="96" fillId="0" borderId="0"/>
    <xf numFmtId="0" fontId="142" fillId="87" borderId="82" applyNumberFormat="0" applyAlignment="0" applyProtection="0"/>
    <xf numFmtId="0" fontId="52" fillId="23" borderId="61" applyNumberFormat="0" applyAlignment="0" applyProtection="0"/>
    <xf numFmtId="0" fontId="142" fillId="87" borderId="82" applyNumberFormat="0" applyAlignment="0" applyProtection="0"/>
    <xf numFmtId="0" fontId="106" fillId="0" borderId="0"/>
    <xf numFmtId="0" fontId="316" fillId="87" borderId="82" applyNumberFormat="0" applyAlignment="0" applyProtection="0"/>
    <xf numFmtId="0" fontId="94" fillId="0" borderId="0" applyNumberFormat="0" applyFill="0" applyProtection="0">
      <alignment horizontal="centerContinuous"/>
    </xf>
    <xf numFmtId="0" fontId="317" fillId="0" borderId="0"/>
    <xf numFmtId="0" fontId="318" fillId="0" borderId="0"/>
    <xf numFmtId="0" fontId="68" fillId="0" borderId="0" applyNumberForma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3" fontId="76" fillId="0" borderId="0"/>
    <xf numFmtId="43" fontId="76" fillId="0" borderId="0"/>
    <xf numFmtId="43" fontId="7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106" fillId="0" borderId="0" applyFont="0" applyFill="0" applyBorder="0" applyAlignment="0" applyProtection="0"/>
    <xf numFmtId="43" fontId="2"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1" fontId="164" fillId="0" borderId="0" applyFill="0" applyBorder="0" applyAlignment="0" applyProtection="0">
      <alignment horizontal="right" vertical="top"/>
    </xf>
    <xf numFmtId="41" fontId="190"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1" fontId="44" fillId="0" borderId="0" applyFill="0" applyBorder="0" applyAlignment="0" applyProtection="0">
      <alignment horizontal="right"/>
    </xf>
    <xf numFmtId="41" fontId="44" fillId="0" borderId="0" applyFill="0" applyBorder="0" applyAlignment="0" applyProtection="0">
      <alignment horizontal="right"/>
    </xf>
    <xf numFmtId="41" fontId="44" fillId="0" borderId="0" applyFill="0" applyBorder="0" applyAlignment="0" applyProtection="0">
      <alignment horizontal="right"/>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6" fillId="0" borderId="0"/>
    <xf numFmtId="41" fontId="186" fillId="0" borderId="0"/>
    <xf numFmtId="44" fontId="10" fillId="0" borderId="0" applyFont="0" applyFill="0" applyBorder="0" applyAlignment="0" applyProtection="0"/>
    <xf numFmtId="44" fontId="10" fillId="0" borderId="0" applyFont="0" applyFill="0" applyBorder="0" applyAlignment="0" applyProtection="0"/>
  </cellStyleXfs>
  <cellXfs count="528">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5" fillId="0" borderId="0" xfId="0" applyFont="1" applyAlignment="1">
      <alignment vertical="center" wrapText="1"/>
    </xf>
    <xf numFmtId="0" fontId="5" fillId="5" borderId="9" xfId="0" applyFont="1" applyFill="1" applyBorder="1" applyAlignment="1">
      <alignment horizontal="center" vertical="center"/>
    </xf>
    <xf numFmtId="0" fontId="30" fillId="0" borderId="0" xfId="0" applyFont="1"/>
    <xf numFmtId="0" fontId="31" fillId="0" borderId="0" xfId="0" applyFont="1"/>
    <xf numFmtId="0" fontId="29" fillId="0" borderId="0" xfId="0" applyFont="1"/>
    <xf numFmtId="0" fontId="32" fillId="0" borderId="0" xfId="0" applyFont="1"/>
    <xf numFmtId="0" fontId="33" fillId="0" borderId="0" xfId="0" applyFont="1"/>
    <xf numFmtId="0" fontId="30" fillId="0" borderId="0" xfId="0" applyFont="1" applyAlignment="1">
      <alignment vertical="center"/>
    </xf>
    <xf numFmtId="0" fontId="35" fillId="0" borderId="0" xfId="0" applyFont="1" applyAlignment="1">
      <alignment vertical="center"/>
    </xf>
    <xf numFmtId="0" fontId="0" fillId="0" borderId="0" xfId="0" applyAlignment="1">
      <alignment horizontal="left" vertical="center"/>
    </xf>
    <xf numFmtId="0" fontId="30" fillId="0" borderId="0" xfId="0" applyFont="1" applyAlignment="1">
      <alignment horizontal="left" vertical="center"/>
    </xf>
    <xf numFmtId="0" fontId="30" fillId="0" borderId="0" xfId="0" applyFont="1" applyAlignment="1">
      <alignment horizontal="left"/>
    </xf>
    <xf numFmtId="0" fontId="0" fillId="0" borderId="21" xfId="0" applyBorder="1" applyAlignment="1">
      <alignment horizontal="center"/>
    </xf>
    <xf numFmtId="0" fontId="35" fillId="0" borderId="16" xfId="0" applyFont="1" applyBorder="1"/>
    <xf numFmtId="0" fontId="37" fillId="0" borderId="19" xfId="0" applyFont="1" applyBorder="1" applyAlignment="1">
      <alignment horizontal="left" vertical="center"/>
    </xf>
    <xf numFmtId="0" fontId="37"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5" fillId="0" borderId="21" xfId="0" applyFont="1" applyBorder="1" applyAlignment="1">
      <alignment vertical="center"/>
    </xf>
    <xf numFmtId="0" fontId="37" fillId="0" borderId="20" xfId="0" applyFont="1" applyBorder="1" applyAlignment="1">
      <alignment horizontal="left" vertical="center"/>
    </xf>
    <xf numFmtId="0" fontId="35" fillId="0" borderId="19" xfId="0" applyFont="1" applyBorder="1" applyAlignment="1">
      <alignment horizontal="left" vertical="center"/>
    </xf>
    <xf numFmtId="0" fontId="35" fillId="0" borderId="21" xfId="0" applyFont="1" applyBorder="1" applyAlignment="1">
      <alignment horizontal="left" vertical="center"/>
    </xf>
    <xf numFmtId="0" fontId="35" fillId="0" borderId="20" xfId="0" applyFont="1" applyBorder="1" applyAlignment="1">
      <alignment vertical="center"/>
    </xf>
    <xf numFmtId="0" fontId="37" fillId="0" borderId="22" xfId="0" applyFont="1" applyBorder="1" applyAlignment="1">
      <alignment horizontal="left" vertical="center"/>
    </xf>
    <xf numFmtId="0" fontId="35" fillId="0" borderId="23" xfId="0" applyFont="1" applyBorder="1" applyAlignment="1">
      <alignment vertical="center"/>
    </xf>
    <xf numFmtId="0" fontId="37" fillId="0" borderId="24" xfId="0" applyFont="1" applyBorder="1" applyAlignment="1">
      <alignment horizontal="center"/>
    </xf>
    <xf numFmtId="0" fontId="37" fillId="0" borderId="25" xfId="0" applyFont="1" applyBorder="1" applyAlignment="1">
      <alignment horizontal="center"/>
    </xf>
    <xf numFmtId="0" fontId="35" fillId="0" borderId="24" xfId="0" applyFont="1" applyBorder="1" applyAlignment="1">
      <alignment horizontal="center"/>
    </xf>
    <xf numFmtId="0" fontId="35" fillId="0" borderId="25" xfId="0" applyFont="1" applyBorder="1" applyAlignment="1">
      <alignment horizontal="center"/>
    </xf>
    <xf numFmtId="0" fontId="35" fillId="0" borderId="24" xfId="4" applyFont="1" applyBorder="1" applyAlignment="1">
      <alignment vertical="center" wrapText="1"/>
    </xf>
    <xf numFmtId="0" fontId="35" fillId="0" borderId="25" xfId="4" applyFont="1" applyBorder="1" applyAlignment="1">
      <alignment vertical="center" wrapText="1"/>
    </xf>
    <xf numFmtId="0" fontId="37" fillId="0" borderId="4" xfId="0" applyFont="1" applyBorder="1" applyAlignment="1">
      <alignment horizontal="center"/>
    </xf>
    <xf numFmtId="0" fontId="0" fillId="0" borderId="2" xfId="0" applyBorder="1" applyAlignment="1">
      <alignment horizontal="center" wrapText="1"/>
    </xf>
    <xf numFmtId="0" fontId="37"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5" fillId="0" borderId="2" xfId="0" applyFont="1" applyBorder="1" applyAlignment="1">
      <alignment horizontal="center"/>
    </xf>
    <xf numFmtId="0" fontId="37" fillId="0" borderId="2" xfId="0" applyFont="1" applyBorder="1" applyAlignment="1">
      <alignment horizontal="center"/>
    </xf>
    <xf numFmtId="0" fontId="0" fillId="0" borderId="6" xfId="0" applyBorder="1" applyAlignment="1">
      <alignment horizontal="center" vertical="center" wrapText="1"/>
    </xf>
    <xf numFmtId="0" fontId="35" fillId="0" borderId="22" xfId="0" applyFont="1" applyBorder="1" applyAlignment="1">
      <alignment horizontal="left"/>
    </xf>
    <xf numFmtId="0" fontId="35"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5" fillId="0" borderId="23" xfId="0" applyFont="1" applyBorder="1"/>
    <xf numFmtId="0" fontId="0" fillId="0" borderId="23" xfId="0" applyBorder="1" applyAlignment="1">
      <alignment vertical="top" wrapText="1"/>
    </xf>
    <xf numFmtId="0" fontId="35" fillId="0" borderId="0" xfId="0" applyFont="1" applyAlignment="1">
      <alignment horizontal="left"/>
    </xf>
    <xf numFmtId="0" fontId="35" fillId="0" borderId="23" xfId="4" applyFont="1" applyBorder="1" applyAlignment="1">
      <alignment horizontal="left" vertical="center" wrapText="1"/>
    </xf>
    <xf numFmtId="0" fontId="35" fillId="0" borderId="22" xfId="4" applyFont="1" applyBorder="1" applyAlignment="1">
      <alignment horizontal="left" vertical="center" wrapText="1"/>
    </xf>
    <xf numFmtId="0" fontId="35"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4" fillId="9" borderId="22" xfId="0" applyFont="1" applyFill="1" applyBorder="1" applyAlignment="1">
      <alignment horizontal="left"/>
    </xf>
    <xf numFmtId="0" fontId="34" fillId="9" borderId="23" xfId="0" applyFont="1" applyFill="1" applyBorder="1" applyAlignment="1">
      <alignment horizontal="left"/>
    </xf>
    <xf numFmtId="165" fontId="34" fillId="9" borderId="0" xfId="0" applyNumberFormat="1" applyFont="1" applyFill="1" applyAlignment="1">
      <alignment horizontal="left"/>
    </xf>
    <xf numFmtId="0" fontId="34" fillId="9" borderId="22" xfId="0" applyFont="1" applyFill="1" applyBorder="1"/>
    <xf numFmtId="0" fontId="34" fillId="9" borderId="23" xfId="0" applyFont="1" applyFill="1" applyBorder="1"/>
    <xf numFmtId="0" fontId="35" fillId="0" borderId="26" xfId="0" applyFont="1" applyBorder="1" applyAlignment="1">
      <alignment horizontal="left"/>
    </xf>
    <xf numFmtId="0" fontId="35"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5" fillId="0" borderId="28" xfId="0" applyFont="1" applyBorder="1" applyAlignment="1">
      <alignment horizontal="left"/>
    </xf>
    <xf numFmtId="0" fontId="35" fillId="0" borderId="27" xfId="0" applyFont="1" applyBorder="1"/>
    <xf numFmtId="0" fontId="34" fillId="9" borderId="0" xfId="0" applyFont="1" applyFill="1" applyAlignment="1">
      <alignment horizontal="left"/>
    </xf>
    <xf numFmtId="0" fontId="0" fillId="0" borderId="28" xfId="0" applyBorder="1"/>
    <xf numFmtId="0" fontId="0" fillId="0" borderId="26" xfId="0" applyBorder="1" applyAlignment="1">
      <alignment horizontal="left"/>
    </xf>
    <xf numFmtId="0" fontId="35"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5"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3"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5" fillId="0" borderId="5" xfId="0" applyFont="1" applyBorder="1"/>
    <xf numFmtId="0" fontId="0" fillId="0" borderId="21" xfId="0" applyBorder="1" applyAlignment="1">
      <alignment horizontal="left"/>
    </xf>
    <xf numFmtId="0" fontId="35" fillId="0" borderId="20" xfId="0" applyFont="1" applyBorder="1" applyAlignment="1">
      <alignment horizontal="left" vertical="center"/>
    </xf>
    <xf numFmtId="0" fontId="35" fillId="0" borderId="6" xfId="0" applyFont="1" applyBorder="1" applyAlignment="1">
      <alignment horizontal="center"/>
    </xf>
    <xf numFmtId="0" fontId="35" fillId="0" borderId="4" xfId="0" applyFont="1" applyBorder="1" applyAlignment="1">
      <alignment horizontal="center"/>
    </xf>
    <xf numFmtId="0" fontId="35" fillId="0" borderId="17" xfId="0" applyFont="1" applyBorder="1" applyAlignment="1">
      <alignment horizontal="center"/>
    </xf>
    <xf numFmtId="0" fontId="35" fillId="0" borderId="18" xfId="0" applyFont="1" applyBorder="1" applyAlignment="1">
      <alignment horizontal="center"/>
    </xf>
    <xf numFmtId="49" fontId="35" fillId="0" borderId="22" xfId="0" applyNumberFormat="1" applyFont="1" applyBorder="1" applyAlignment="1">
      <alignment horizontal="left"/>
    </xf>
    <xf numFmtId="49" fontId="35" fillId="0" borderId="23" xfId="0" applyNumberFormat="1" applyFont="1" applyBorder="1" applyAlignment="1">
      <alignment horizontal="left"/>
    </xf>
    <xf numFmtId="0" fontId="35" fillId="0" borderId="0" xfId="0" applyFont="1" applyAlignment="1">
      <alignment horizontal="center"/>
    </xf>
    <xf numFmtId="0" fontId="35" fillId="0" borderId="22" xfId="0" applyFont="1" applyBorder="1" applyAlignment="1">
      <alignment horizontal="left" wrapText="1"/>
    </xf>
    <xf numFmtId="0" fontId="35" fillId="0" borderId="34" xfId="0" applyFont="1" applyBorder="1" applyAlignment="1">
      <alignment horizontal="left"/>
    </xf>
    <xf numFmtId="0" fontId="35" fillId="0" borderId="35" xfId="0" applyFont="1" applyBorder="1" applyAlignment="1">
      <alignment horizontal="left"/>
    </xf>
    <xf numFmtId="0" fontId="35" fillId="5" borderId="22" xfId="0" applyFont="1" applyFill="1" applyBorder="1" applyAlignment="1">
      <alignment horizontal="left" wrapText="1"/>
    </xf>
    <xf numFmtId="0" fontId="35" fillId="5" borderId="23" xfId="0" applyFont="1" applyFill="1" applyBorder="1" applyAlignment="1">
      <alignment horizontal="left"/>
    </xf>
    <xf numFmtId="0" fontId="0" fillId="0" borderId="22" xfId="0" applyBorder="1"/>
    <xf numFmtId="0" fontId="0" fillId="0" borderId="0" xfId="0" applyAlignment="1">
      <alignment horizontal="left"/>
    </xf>
    <xf numFmtId="0" fontId="44" fillId="0" borderId="0" xfId="0" applyFont="1"/>
    <xf numFmtId="0" fontId="0" fillId="0" borderId="26" xfId="0" applyBorder="1"/>
    <xf numFmtId="0" fontId="44" fillId="0" borderId="22" xfId="0" applyFont="1" applyBorder="1"/>
    <xf numFmtId="0" fontId="44" fillId="0" borderId="26" xfId="0" applyFont="1" applyBorder="1"/>
    <xf numFmtId="0" fontId="45" fillId="0" borderId="0" xfId="0" applyFont="1" applyAlignment="1">
      <alignment horizontal="left"/>
    </xf>
    <xf numFmtId="0" fontId="44" fillId="0" borderId="0" xfId="5"/>
    <xf numFmtId="0" fontId="0" fillId="0" borderId="28" xfId="0" applyBorder="1" applyAlignment="1">
      <alignment horizontal="left"/>
    </xf>
    <xf numFmtId="0" fontId="44" fillId="0" borderId="0" xfId="6" applyAlignment="1">
      <alignment horizontal="center"/>
    </xf>
    <xf numFmtId="0" fontId="44" fillId="0" borderId="0" xfId="6" applyAlignment="1">
      <alignment horizontal="left"/>
    </xf>
    <xf numFmtId="0" fontId="47"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8" fillId="0" borderId="38" xfId="0" applyFont="1" applyBorder="1" applyAlignment="1">
      <alignment vertical="center" wrapText="1"/>
    </xf>
    <xf numFmtId="0" fontId="44" fillId="12" borderId="0" xfId="0" applyFont="1" applyFill="1" applyAlignment="1">
      <alignment horizontal="left" vertical="center" indent="1"/>
    </xf>
    <xf numFmtId="0" fontId="44" fillId="12" borderId="0" xfId="0" applyFont="1" applyFill="1" applyAlignment="1">
      <alignment vertical="center"/>
    </xf>
    <xf numFmtId="0" fontId="44" fillId="12" borderId="45" xfId="0" applyFont="1" applyFill="1" applyBorder="1" applyAlignment="1">
      <alignment horizontal="left" vertical="center" indent="1"/>
    </xf>
    <xf numFmtId="0" fontId="44" fillId="12" borderId="45" xfId="0" applyFont="1" applyFill="1" applyBorder="1" applyAlignment="1">
      <alignment vertical="center"/>
    </xf>
    <xf numFmtId="0" fontId="44" fillId="12" borderId="48" xfId="0" applyFont="1" applyFill="1" applyBorder="1" applyAlignment="1">
      <alignment vertical="center"/>
    </xf>
    <xf numFmtId="0" fontId="44" fillId="12" borderId="0" xfId="0" applyFont="1" applyFill="1" applyAlignment="1">
      <alignment horizontal="left" vertical="center"/>
    </xf>
    <xf numFmtId="0" fontId="54" fillId="0" borderId="0" xfId="0" applyFont="1"/>
    <xf numFmtId="0" fontId="3" fillId="12" borderId="0" xfId="0" applyFont="1" applyFill="1"/>
    <xf numFmtId="0" fontId="42" fillId="12" borderId="0" xfId="0" applyFont="1" applyFill="1"/>
    <xf numFmtId="0" fontId="4" fillId="4" borderId="53"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55" fillId="14" borderId="36" xfId="0" applyFont="1" applyFill="1" applyBorder="1" applyAlignment="1">
      <alignment horizontal="center" wrapText="1" readingOrder="1"/>
    </xf>
    <xf numFmtId="0" fontId="55"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6" fillId="15" borderId="38" xfId="0" applyFont="1" applyFill="1" applyBorder="1" applyAlignment="1">
      <alignment horizontal="center" wrapText="1" readingOrder="1"/>
    </xf>
    <xf numFmtId="0" fontId="57" fillId="10" borderId="39" xfId="0" applyFont="1" applyFill="1" applyBorder="1" applyAlignment="1">
      <alignment horizontal="left" wrapText="1" readingOrder="1"/>
    </xf>
    <xf numFmtId="0" fontId="58" fillId="0" borderId="38" xfId="0" applyFont="1" applyBorder="1" applyAlignment="1">
      <alignment horizontal="left" wrapText="1" readingOrder="1"/>
    </xf>
    <xf numFmtId="0" fontId="58" fillId="0" borderId="38" xfId="0" applyFont="1" applyBorder="1" applyAlignment="1">
      <alignment horizontal="center" wrapText="1" readingOrder="1"/>
    </xf>
    <xf numFmtId="0" fontId="57" fillId="16" borderId="39" xfId="0" applyFont="1" applyFill="1" applyBorder="1" applyAlignment="1">
      <alignment horizontal="left" wrapText="1" readingOrder="1"/>
    </xf>
    <xf numFmtId="0" fontId="57" fillId="10" borderId="40" xfId="0" applyFont="1" applyFill="1" applyBorder="1" applyAlignment="1">
      <alignment horizontal="left" wrapText="1" readingOrder="1"/>
    </xf>
    <xf numFmtId="0" fontId="57" fillId="10" borderId="41" xfId="0" applyFont="1" applyFill="1" applyBorder="1" applyAlignment="1">
      <alignment horizontal="left" wrapText="1" readingOrder="1"/>
    </xf>
    <xf numFmtId="0" fontId="57" fillId="16" borderId="41"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4"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3" xfId="0" applyFont="1" applyFill="1" applyBorder="1" applyAlignment="1">
      <alignment horizontal="centerContinuous" vertical="center"/>
    </xf>
    <xf numFmtId="0" fontId="0" fillId="0" borderId="32" xfId="0" applyBorder="1" applyAlignment="1">
      <alignment vertical="center"/>
    </xf>
    <xf numFmtId="0" fontId="62"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0" fillId="0" borderId="22" xfId="0" applyFont="1" applyBorder="1" applyAlignment="1">
      <alignment horizontal="center" vertical="center"/>
    </xf>
    <xf numFmtId="0" fontId="30" fillId="0" borderId="23" xfId="0" applyFont="1" applyBorder="1" applyAlignment="1">
      <alignment vertical="center"/>
    </xf>
    <xf numFmtId="0" fontId="35" fillId="0" borderId="22" xfId="0" applyFont="1" applyBorder="1" applyAlignment="1">
      <alignment horizontal="center" vertical="center"/>
    </xf>
    <xf numFmtId="0" fontId="0" fillId="0" borderId="23" xfId="0" applyBorder="1" applyAlignment="1">
      <alignment vertical="center"/>
    </xf>
    <xf numFmtId="0" fontId="35" fillId="0" borderId="26" xfId="0" applyFont="1" applyBorder="1" applyAlignment="1">
      <alignment horizontal="center" vertical="center"/>
    </xf>
    <xf numFmtId="0" fontId="0" fillId="0" borderId="27" xfId="0" applyBorder="1" applyAlignment="1">
      <alignment vertical="center"/>
    </xf>
    <xf numFmtId="0" fontId="36" fillId="8" borderId="10" xfId="0" applyFont="1" applyFill="1" applyBorder="1" applyAlignment="1">
      <alignment horizontal="center" vertical="center"/>
    </xf>
    <xf numFmtId="0" fontId="36" fillId="8" borderId="11" xfId="0" applyFont="1" applyFill="1" applyBorder="1" applyAlignment="1">
      <alignment horizontal="center" vertical="center"/>
    </xf>
    <xf numFmtId="0" fontId="36" fillId="8" borderId="12" xfId="0" applyFont="1" applyFill="1" applyBorder="1" applyAlignment="1">
      <alignment horizontal="center" vertical="center"/>
    </xf>
    <xf numFmtId="0" fontId="36" fillId="8" borderId="13" xfId="0" applyFont="1" applyFill="1" applyBorder="1" applyAlignment="1">
      <alignment horizontal="center" vertical="center"/>
    </xf>
    <xf numFmtId="0" fontId="36" fillId="8" borderId="14" xfId="0" applyFont="1" applyFill="1" applyBorder="1" applyAlignment="1">
      <alignment horizontal="center" vertical="center"/>
    </xf>
    <xf numFmtId="0" fontId="30" fillId="9" borderId="23" xfId="0" applyFont="1" applyFill="1" applyBorder="1" applyAlignment="1">
      <alignment vertical="center"/>
    </xf>
    <xf numFmtId="0" fontId="324" fillId="142" borderId="124"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8" fillId="0" borderId="22" xfId="0" applyFont="1" applyBorder="1" applyAlignment="1">
      <alignment vertical="center"/>
    </xf>
    <xf numFmtId="0" fontId="328" fillId="0" borderId="23" xfId="0" applyFont="1" applyBorder="1" applyAlignment="1">
      <alignment vertical="center"/>
    </xf>
    <xf numFmtId="0" fontId="37" fillId="0" borderId="17" xfId="0" applyFont="1" applyBorder="1" applyAlignment="1">
      <alignment horizontal="center"/>
    </xf>
    <xf numFmtId="0" fontId="37" fillId="0" borderId="18" xfId="0" applyFont="1" applyBorder="1" applyAlignment="1">
      <alignment horizontal="center"/>
    </xf>
    <xf numFmtId="0" fontId="37" fillId="0" borderId="16" xfId="0" applyFont="1" applyBorder="1" applyAlignment="1">
      <alignment horizontal="center"/>
    </xf>
    <xf numFmtId="0" fontId="0" fillId="0" borderId="128" xfId="0" applyBorder="1" applyAlignment="1">
      <alignment horizontal="center" vertical="center" wrapText="1"/>
    </xf>
    <xf numFmtId="0" fontId="37" fillId="0" borderId="129" xfId="0" applyFont="1" applyBorder="1" applyAlignment="1">
      <alignment horizontal="center"/>
    </xf>
    <xf numFmtId="0" fontId="0" fillId="0" borderId="130" xfId="0" applyBorder="1" applyAlignment="1">
      <alignment horizontal="center" vertical="center" wrapText="1"/>
    </xf>
    <xf numFmtId="0" fontId="37" fillId="0" borderId="21" xfId="0" applyFont="1" applyBorder="1" applyAlignment="1">
      <alignment horizontal="center"/>
    </xf>
    <xf numFmtId="0" fontId="37" fillId="0" borderId="130" xfId="0" applyFont="1" applyBorder="1" applyAlignment="1">
      <alignment horizontal="center"/>
    </xf>
    <xf numFmtId="0" fontId="37" fillId="0" borderId="131" xfId="0" applyFont="1" applyBorder="1" applyAlignment="1">
      <alignment horizontal="center"/>
    </xf>
    <xf numFmtId="0" fontId="35" fillId="0" borderId="134" xfId="0" applyFont="1" applyBorder="1" applyAlignment="1">
      <alignment horizontal="center"/>
    </xf>
    <xf numFmtId="0" fontId="34" fillId="0" borderId="0" xfId="0" applyFont="1" applyAlignment="1">
      <alignment horizontal="left"/>
    </xf>
    <xf numFmtId="165" fontId="34" fillId="0" borderId="0" xfId="0" applyNumberFormat="1" applyFont="1" applyAlignment="1">
      <alignment horizontal="left"/>
    </xf>
    <xf numFmtId="0" fontId="34" fillId="9" borderId="0" xfId="0" applyFont="1" applyFill="1"/>
    <xf numFmtId="0" fontId="35" fillId="0" borderId="19" xfId="0" applyFont="1" applyBorder="1" applyAlignment="1">
      <alignment horizontal="left"/>
    </xf>
    <xf numFmtId="0" fontId="35" fillId="0" borderId="21" xfId="0" applyFont="1" applyBorder="1" applyAlignment="1">
      <alignment horizontal="center"/>
    </xf>
    <xf numFmtId="0" fontId="0" fillId="0" borderId="34" xfId="0" applyBorder="1" applyAlignment="1">
      <alignment horizontal="center" vertical="center" wrapText="1"/>
    </xf>
    <xf numFmtId="0" fontId="329" fillId="0" borderId="35" xfId="0" applyFont="1" applyBorder="1" applyAlignment="1">
      <alignment vertical="center" wrapText="1"/>
    </xf>
    <xf numFmtId="0" fontId="35" fillId="0" borderId="34"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4" fillId="0" borderId="0" xfId="8071"/>
    <xf numFmtId="0" fontId="0" fillId="0" borderId="34" xfId="0" applyBorder="1"/>
    <xf numFmtId="0" fontId="0" fillId="0" borderId="96" xfId="0" applyBorder="1"/>
    <xf numFmtId="0" fontId="0" fillId="0" borderId="34" xfId="0" applyBorder="1" applyAlignment="1">
      <alignment horizontal="left"/>
    </xf>
    <xf numFmtId="0" fontId="0" fillId="0" borderId="35" xfId="0" applyBorder="1"/>
    <xf numFmtId="0" fontId="0" fillId="0" borderId="96" xfId="0" applyBorder="1" applyAlignment="1">
      <alignment horizontal="left"/>
    </xf>
    <xf numFmtId="0" fontId="330" fillId="0" borderId="34" xfId="0" applyFont="1" applyBorder="1"/>
    <xf numFmtId="0" fontId="331" fillId="0" borderId="35" xfId="0" applyFont="1" applyBorder="1" applyAlignment="1">
      <alignment horizontal="left"/>
    </xf>
    <xf numFmtId="0" fontId="0" fillId="0" borderId="135" xfId="0" applyBorder="1"/>
    <xf numFmtId="0" fontId="0" fillId="0" borderId="133" xfId="0" applyBorder="1"/>
    <xf numFmtId="0" fontId="328" fillId="0" borderId="34" xfId="0" applyFont="1" applyBorder="1" applyAlignment="1">
      <alignment vertical="center"/>
    </xf>
    <xf numFmtId="0" fontId="332" fillId="0" borderId="35" xfId="0" applyFont="1" applyBorder="1" applyAlignment="1">
      <alignment vertical="center"/>
    </xf>
    <xf numFmtId="0" fontId="30" fillId="0" borderId="35" xfId="0" applyFont="1" applyBorder="1" applyAlignment="1">
      <alignment horizontal="left"/>
    </xf>
    <xf numFmtId="0" fontId="328" fillId="0" borderId="96" xfId="0" applyFont="1" applyBorder="1" applyAlignment="1">
      <alignment vertical="center"/>
    </xf>
    <xf numFmtId="0" fontId="35" fillId="0" borderId="27" xfId="0" applyFont="1" applyBorder="1" applyAlignment="1">
      <alignment horizontal="center"/>
    </xf>
    <xf numFmtId="0" fontId="0" fillId="0" borderId="22" xfId="0" applyBorder="1" applyAlignment="1">
      <alignment horizontal="center" vertical="center" wrapText="1"/>
    </xf>
    <xf numFmtId="0" fontId="329" fillId="0" borderId="23" xfId="0" applyFont="1" applyBorder="1" applyAlignment="1">
      <alignment vertical="center" wrapText="1"/>
    </xf>
    <xf numFmtId="0" fontId="0" fillId="0" borderId="22" xfId="0" applyBorder="1" applyAlignment="1">
      <alignment horizontal="center"/>
    </xf>
    <xf numFmtId="0" fontId="44" fillId="0" borderId="28" xfId="8071" applyBorder="1"/>
    <xf numFmtId="0" fontId="0" fillId="0" borderId="0" xfId="0" applyAlignment="1">
      <alignment horizontal="left" indent="1"/>
    </xf>
    <xf numFmtId="0" fontId="330" fillId="0" borderId="22" xfId="0" applyFont="1" applyBorder="1"/>
    <xf numFmtId="0" fontId="30" fillId="0" borderId="23" xfId="0" applyFont="1" applyBorder="1" applyAlignment="1">
      <alignment horizontal="left" indent="1"/>
    </xf>
    <xf numFmtId="0" fontId="0" fillId="0" borderId="134" xfId="0" applyBorder="1"/>
    <xf numFmtId="0" fontId="0" fillId="0" borderId="137" xfId="0" applyBorder="1"/>
    <xf numFmtId="0" fontId="0" fillId="0" borderId="23" xfId="0" applyBorder="1" applyAlignment="1">
      <alignment horizontal="left" indent="1"/>
    </xf>
    <xf numFmtId="0" fontId="328"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3" fillId="0" borderId="22" xfId="0" applyFont="1" applyBorder="1"/>
    <xf numFmtId="0" fontId="0" fillId="0" borderId="23" xfId="0" applyBorder="1" applyAlignment="1">
      <alignment horizontal="left" indent="2"/>
    </xf>
    <xf numFmtId="0" fontId="0" fillId="0" borderId="138" xfId="0" applyBorder="1"/>
    <xf numFmtId="0" fontId="0" fillId="0" borderId="139" xfId="0" applyBorder="1"/>
    <xf numFmtId="0" fontId="328" fillId="0" borderId="26" xfId="0" applyFont="1" applyBorder="1" applyAlignment="1">
      <alignment vertical="center"/>
    </xf>
    <xf numFmtId="0" fontId="328" fillId="0" borderId="28" xfId="0" applyFont="1" applyBorder="1" applyAlignment="1">
      <alignment vertical="center"/>
    </xf>
    <xf numFmtId="0" fontId="0" fillId="0" borderId="23" xfId="0" applyBorder="1" applyAlignment="1">
      <alignment horizontal="left" indent="3"/>
    </xf>
    <xf numFmtId="0" fontId="35" fillId="0" borderId="26" xfId="0" applyFont="1" applyBorder="1"/>
    <xf numFmtId="0" fontId="35"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0" fillId="0" borderId="23" xfId="0" applyFont="1" applyBorder="1" applyAlignment="1">
      <alignment horizontal="left"/>
    </xf>
    <xf numFmtId="0" fontId="0" fillId="0" borderId="22" xfId="0" quotePrefix="1" applyBorder="1" applyAlignment="1">
      <alignment horizontal="center"/>
    </xf>
    <xf numFmtId="0" fontId="329" fillId="0" borderId="23" xfId="0" applyFont="1" applyBorder="1" applyAlignment="1">
      <alignment horizontal="left" vertical="center" indent="1" readingOrder="1"/>
    </xf>
    <xf numFmtId="0" fontId="34" fillId="0" borderId="26" xfId="0" applyFont="1" applyBorder="1" applyAlignment="1">
      <alignment horizontal="left"/>
    </xf>
    <xf numFmtId="0" fontId="34" fillId="0" borderId="27" xfId="0" applyFont="1" applyBorder="1" applyAlignment="1">
      <alignment horizontal="left"/>
    </xf>
    <xf numFmtId="0" fontId="0" fillId="0" borderId="26" xfId="0" applyBorder="1" applyAlignment="1">
      <alignment horizontal="center"/>
    </xf>
    <xf numFmtId="0" fontId="35" fillId="0" borderId="138" xfId="0" applyFont="1" applyBorder="1" applyAlignment="1">
      <alignment horizontal="center"/>
    </xf>
    <xf numFmtId="0" fontId="329"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0" fillId="0" borderId="27" xfId="0" applyFont="1" applyBorder="1" applyAlignment="1">
      <alignment horizontal="left"/>
    </xf>
    <xf numFmtId="0" fontId="0" fillId="0" borderId="23" xfId="0" applyBorder="1" applyAlignment="1">
      <alignment vertical="center" wrapText="1"/>
    </xf>
    <xf numFmtId="0" fontId="35" fillId="0" borderId="0" xfId="0" applyFont="1" applyAlignment="1">
      <alignment horizontal="center" vertical="center"/>
    </xf>
    <xf numFmtId="0" fontId="329"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4" fillId="0" borderId="23" xfId="0" applyFont="1" applyBorder="1"/>
    <xf numFmtId="0" fontId="30" fillId="0" borderId="27" xfId="0" applyFont="1" applyBorder="1" applyAlignment="1">
      <alignment horizontal="left" indent="1"/>
    </xf>
    <xf numFmtId="0" fontId="0" fillId="0" borderId="27" xfId="0" applyBorder="1" applyAlignment="1">
      <alignment horizontal="left" indent="1"/>
    </xf>
    <xf numFmtId="0" fontId="0" fillId="0" borderId="140"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59" fillId="5" borderId="7" xfId="0" applyFont="1" applyFill="1" applyBorder="1" applyAlignment="1">
      <alignment horizontal="center" vertical="center" wrapText="1"/>
    </xf>
    <xf numFmtId="0" fontId="337" fillId="0" borderId="19" xfId="0" applyFont="1" applyBorder="1" applyAlignment="1">
      <alignment horizontal="left" vertical="center"/>
    </xf>
    <xf numFmtId="0" fontId="337" fillId="0" borderId="21" xfId="0" applyFont="1" applyBorder="1" applyAlignment="1">
      <alignment horizontal="left" vertical="center"/>
    </xf>
    <xf numFmtId="0" fontId="37" fillId="0" borderId="34" xfId="0" applyFont="1" applyBorder="1" applyAlignment="1">
      <alignment horizontal="left" vertical="center"/>
    </xf>
    <xf numFmtId="0" fontId="37" fillId="0" borderId="35" xfId="0" applyFont="1" applyBorder="1" applyAlignment="1">
      <alignment horizontal="left" vertical="center"/>
    </xf>
    <xf numFmtId="0" fontId="337" fillId="0" borderId="130" xfId="0" applyFont="1" applyBorder="1" applyAlignment="1">
      <alignment horizontal="center"/>
    </xf>
    <xf numFmtId="0" fontId="337" fillId="0" borderId="131" xfId="0" applyFont="1" applyBorder="1" applyAlignment="1">
      <alignment horizontal="center"/>
    </xf>
    <xf numFmtId="0" fontId="336" fillId="0" borderId="32" xfId="0" applyFont="1" applyBorder="1"/>
    <xf numFmtId="0" fontId="336" fillId="0" borderId="23" xfId="0" applyFont="1" applyBorder="1"/>
    <xf numFmtId="0" fontId="0" fillId="0" borderId="96" xfId="0" applyBorder="1" applyAlignment="1">
      <alignment horizontal="justify" vertical="center" wrapText="1"/>
    </xf>
    <xf numFmtId="0" fontId="34" fillId="0" borderId="23" xfId="0" applyFont="1" applyBorder="1"/>
    <xf numFmtId="0" fontId="331" fillId="0" borderId="23" xfId="0" applyFont="1" applyBorder="1" applyAlignment="1">
      <alignment horizontal="left"/>
    </xf>
    <xf numFmtId="0" fontId="0" fillId="0" borderId="35" xfId="0" applyBorder="1" applyAlignment="1">
      <alignment horizontal="center"/>
    </xf>
    <xf numFmtId="0" fontId="35" fillId="0" borderId="133" xfId="0" applyFont="1" applyBorder="1"/>
    <xf numFmtId="0" fontId="35" fillId="0" borderId="35" xfId="0" applyFont="1" applyBorder="1"/>
    <xf numFmtId="0" fontId="34" fillId="0" borderId="22" xfId="0" applyFont="1" applyBorder="1"/>
    <xf numFmtId="0" fontId="34" fillId="0" borderId="88" xfId="0" applyFont="1" applyBorder="1"/>
    <xf numFmtId="0" fontId="336" fillId="0" borderId="136" xfId="0" applyFont="1" applyBorder="1"/>
    <xf numFmtId="0" fontId="336"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7" xfId="0" applyBorder="1" applyAlignment="1">
      <alignment horizontal="justify" vertical="center" wrapText="1"/>
    </xf>
    <xf numFmtId="0" fontId="0" fillId="0" borderId="27" xfId="0" applyBorder="1" applyAlignment="1">
      <alignment horizontal="center"/>
    </xf>
    <xf numFmtId="0" fontId="336" fillId="0" borderId="0" xfId="0" applyFont="1"/>
    <xf numFmtId="0" fontId="0" fillId="0" borderId="23" xfId="0" applyBorder="1" applyAlignment="1">
      <alignment horizontal="left" indent="5"/>
    </xf>
    <xf numFmtId="0" fontId="331" fillId="0" borderId="27" xfId="0" applyFont="1" applyBorder="1" applyAlignment="1">
      <alignment horizontal="left"/>
    </xf>
    <xf numFmtId="0" fontId="5" fillId="5" borderId="7" xfId="0" applyFont="1" applyFill="1" applyBorder="1" applyAlignment="1">
      <alignment horizontal="center" vertical="center"/>
    </xf>
    <xf numFmtId="165" fontId="35" fillId="0" borderId="0" xfId="0" applyNumberFormat="1" applyFont="1" applyAlignment="1">
      <alignment horizontal="left"/>
    </xf>
    <xf numFmtId="0" fontId="24" fillId="3" borderId="2"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6" fillId="5" borderId="7" xfId="0" applyFont="1" applyFill="1" applyBorder="1" applyAlignment="1">
      <alignment horizontal="center" vertical="center" wrapText="1"/>
    </xf>
    <xf numFmtId="0" fontId="26" fillId="5" borderId="7" xfId="0" applyFont="1" applyFill="1" applyBorder="1" applyAlignment="1">
      <alignment horizontal="center" vertical="center"/>
    </xf>
    <xf numFmtId="0" fontId="26" fillId="5" borderId="7" xfId="0" applyFont="1" applyFill="1" applyBorder="1" applyAlignment="1">
      <alignment horizontal="left" vertical="center" wrapText="1"/>
    </xf>
    <xf numFmtId="0" fontId="26" fillId="5" borderId="18" xfId="0" applyFont="1" applyFill="1" applyBorder="1" applyAlignment="1">
      <alignment horizontal="center" vertical="center" wrapText="1"/>
    </xf>
    <xf numFmtId="0" fontId="26" fillId="5" borderId="17" xfId="0" applyFont="1" applyFill="1" applyBorder="1" applyAlignment="1">
      <alignment horizontal="center" vertical="center" wrapText="1"/>
    </xf>
    <xf numFmtId="0" fontId="26" fillId="0" borderId="64"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5" xfId="0" applyFont="1" applyBorder="1"/>
    <xf numFmtId="0" fontId="1" fillId="12" borderId="50" xfId="0" applyFont="1" applyFill="1" applyBorder="1" applyAlignment="1">
      <alignment vertical="center"/>
    </xf>
    <xf numFmtId="0" fontId="1" fillId="12" borderId="52" xfId="0" applyFont="1" applyFill="1" applyBorder="1" applyAlignment="1">
      <alignment vertical="center"/>
    </xf>
    <xf numFmtId="0" fontId="1" fillId="0" borderId="0" xfId="0" applyFont="1"/>
    <xf numFmtId="0" fontId="1" fillId="12" borderId="42" xfId="0" applyFont="1" applyFill="1" applyBorder="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0" xfId="0" applyFont="1" applyFill="1"/>
    <xf numFmtId="0" fontId="1" fillId="12" borderId="46" xfId="0" applyFont="1" applyFill="1" applyBorder="1"/>
    <xf numFmtId="0" fontId="1" fillId="12" borderId="45"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7" xfId="0" applyFont="1" applyFill="1" applyBorder="1"/>
    <xf numFmtId="0" fontId="1" fillId="12" borderId="48" xfId="0" applyFont="1" applyFill="1" applyBorder="1"/>
    <xf numFmtId="0" fontId="1" fillId="12" borderId="49" xfId="0" applyFont="1" applyFill="1" applyBorder="1"/>
    <xf numFmtId="0" fontId="1" fillId="0" borderId="132" xfId="0" applyFont="1" applyBorder="1" applyAlignment="1">
      <alignment horizontal="center" vertical="center"/>
    </xf>
    <xf numFmtId="0" fontId="1" fillId="0" borderId="35" xfId="0" applyFont="1" applyBorder="1" applyAlignment="1">
      <alignment horizontal="center" vertical="center"/>
    </xf>
    <xf numFmtId="0" fontId="1" fillId="0" borderId="133" xfId="0" applyFont="1" applyBorder="1" applyAlignment="1">
      <alignment horizontal="center" vertical="center"/>
    </xf>
    <xf numFmtId="0" fontId="1" fillId="0" borderId="96" xfId="0" applyFont="1" applyBorder="1" applyAlignment="1">
      <alignment horizontal="center" vertical="center"/>
    </xf>
    <xf numFmtId="0" fontId="1" fillId="0" borderId="141" xfId="0" applyFont="1" applyBorder="1" applyAlignment="1">
      <alignment horizontal="center" vertical="center"/>
    </xf>
    <xf numFmtId="0" fontId="35"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6"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6" fillId="0" borderId="2" xfId="0" applyFont="1" applyBorder="1" applyAlignment="1">
      <alignment horizontal="left" vertical="center" wrapText="1"/>
    </xf>
    <xf numFmtId="0" fontId="321"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6" fillId="0" borderId="2" xfId="0" applyNumberFormat="1" applyFont="1" applyBorder="1" applyAlignment="1">
      <alignment vertical="center" wrapText="1"/>
    </xf>
    <xf numFmtId="0" fontId="3" fillId="0" borderId="2" xfId="0" applyFont="1" applyBorder="1" applyAlignment="1">
      <alignment wrapText="1"/>
    </xf>
    <xf numFmtId="0" fontId="38"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6"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4" fillId="6" borderId="4"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5" fillId="5" borderId="8" xfId="0" applyFont="1" applyFill="1" applyBorder="1" applyAlignment="1">
      <alignment horizontal="center" vertical="center" wrapText="1"/>
    </xf>
    <xf numFmtId="0" fontId="4" fillId="6" borderId="4" xfId="0" applyFont="1" applyFill="1" applyBorder="1" applyAlignment="1">
      <alignment horizontal="centerContinuous" vertical="center" wrapText="1" readingOrder="1"/>
    </xf>
    <xf numFmtId="0" fontId="59" fillId="5" borderId="8"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4" fillId="6" borderId="5" xfId="0" applyFont="1" applyFill="1" applyBorder="1" applyAlignment="1">
      <alignment horizontal="centerContinuous" vertical="center" wrapText="1" readingOrder="1"/>
    </xf>
    <xf numFmtId="0" fontId="4" fillId="6" borderId="6" xfId="0" applyFont="1" applyFill="1" applyBorder="1" applyAlignment="1">
      <alignment horizontal="centerContinuous" vertical="center" wrapText="1" readingOrder="1"/>
    </xf>
    <xf numFmtId="0" fontId="3" fillId="0" borderId="2" xfId="0" applyFont="1" applyBorder="1" applyAlignment="1">
      <alignment horizontal="left" vertical="center"/>
    </xf>
    <xf numFmtId="14" fontId="26" fillId="0" borderId="2" xfId="0" applyNumberFormat="1" applyFont="1" applyBorder="1" applyAlignment="1">
      <alignment horizontal="left" vertical="center" wrapText="1"/>
    </xf>
    <xf numFmtId="0" fontId="26" fillId="5" borderId="8" xfId="0" applyFont="1" applyFill="1" applyBorder="1" applyAlignment="1">
      <alignment horizontal="center" vertical="center" wrapText="1"/>
    </xf>
    <xf numFmtId="16" fontId="3" fillId="0" borderId="2" xfId="0" applyNumberFormat="1" applyFont="1" applyBorder="1" applyAlignment="1">
      <alignment vertical="center" wrapText="1"/>
    </xf>
    <xf numFmtId="0" fontId="3" fillId="9" borderId="2" xfId="0" applyFont="1" applyFill="1" applyBorder="1" applyAlignment="1">
      <alignment vertical="center" wrapText="1"/>
    </xf>
    <xf numFmtId="0" fontId="3" fillId="9" borderId="2" xfId="0" quotePrefix="1" applyFont="1" applyFill="1" applyBorder="1" applyAlignment="1">
      <alignment vertical="center" wrapText="1"/>
    </xf>
    <xf numFmtId="0" fontId="3" fillId="0" borderId="1" xfId="0" applyFont="1" applyBorder="1" applyAlignment="1">
      <alignment vertical="center" wrapText="1"/>
    </xf>
    <xf numFmtId="0" fontId="26" fillId="0" borderId="1" xfId="0" applyFont="1" applyBorder="1" applyAlignment="1">
      <alignment vertical="center" wrapText="1"/>
    </xf>
    <xf numFmtId="0" fontId="27" fillId="0" borderId="2" xfId="0" applyFont="1" applyBorder="1" applyAlignment="1">
      <alignment vertical="center" wrapText="1"/>
    </xf>
    <xf numFmtId="0" fontId="0" fillId="146" borderId="23" xfId="0" applyFill="1" applyBorder="1"/>
    <xf numFmtId="0" fontId="0" fillId="146" borderId="22" xfId="0" applyFill="1" applyBorder="1"/>
    <xf numFmtId="0" fontId="44" fillId="146" borderId="22" xfId="0" applyFont="1" applyFill="1" applyBorder="1"/>
    <xf numFmtId="0" fontId="338" fillId="0" borderId="2" xfId="0" applyFont="1" applyBorder="1" applyAlignment="1">
      <alignment vertical="center" wrapText="1"/>
    </xf>
    <xf numFmtId="0" fontId="338" fillId="0" borderId="2" xfId="0" applyFont="1" applyBorder="1" applyAlignment="1">
      <alignment horizontal="left" vertical="center" wrapText="1"/>
    </xf>
    <xf numFmtId="0" fontId="339" fillId="0" borderId="2" xfId="0" applyFont="1" applyBorder="1" applyAlignment="1">
      <alignment horizontal="left" vertical="center" wrapText="1"/>
    </xf>
    <xf numFmtId="0" fontId="338" fillId="0" borderId="2" xfId="0" applyFont="1" applyBorder="1" applyAlignment="1">
      <alignment vertical="center"/>
    </xf>
    <xf numFmtId="0" fontId="340" fillId="0" borderId="2" xfId="0" applyFont="1" applyBorder="1" applyAlignment="1">
      <alignment vertical="center" wrapText="1"/>
    </xf>
    <xf numFmtId="0" fontId="5" fillId="5" borderId="64" xfId="0" applyFont="1" applyFill="1" applyBorder="1" applyAlignment="1">
      <alignment horizontal="center" vertical="center" wrapText="1"/>
    </xf>
    <xf numFmtId="0" fontId="4" fillId="6" borderId="6" xfId="0" applyFont="1" applyFill="1" applyBorder="1" applyAlignment="1">
      <alignment horizontal="center" vertical="center" wrapText="1" readingOrder="1"/>
    </xf>
    <xf numFmtId="0" fontId="341" fillId="0" borderId="2" xfId="0" applyFont="1" applyBorder="1" applyAlignment="1">
      <alignment horizontal="center" vertical="center" wrapText="1" readingOrder="1"/>
    </xf>
    <xf numFmtId="0" fontId="341" fillId="0" borderId="7" xfId="0" applyFont="1" applyBorder="1" applyAlignment="1">
      <alignment horizontal="center" vertical="center" wrapText="1" readingOrder="1"/>
    </xf>
    <xf numFmtId="0" fontId="338" fillId="0" borderId="2" xfId="0" applyFont="1" applyBorder="1" applyAlignment="1">
      <alignment horizontal="left" vertical="center"/>
    </xf>
    <xf numFmtId="0" fontId="7" fillId="0" borderId="7" xfId="0" applyFont="1" applyBorder="1" applyAlignment="1">
      <alignment horizontal="left" vertical="center" wrapText="1" readingOrder="1"/>
    </xf>
    <xf numFmtId="0" fontId="7" fillId="0" borderId="7" xfId="0" applyFont="1" applyBorder="1" applyAlignment="1">
      <alignment horizontal="center" vertical="center" wrapText="1" readingOrder="1"/>
    </xf>
    <xf numFmtId="0" fontId="8" fillId="0" borderId="7" xfId="0" applyFont="1" applyBorder="1" applyAlignment="1">
      <alignment horizontal="center" vertical="center"/>
    </xf>
    <xf numFmtId="0" fontId="0" fillId="0" borderId="7" xfId="0" applyBorder="1"/>
    <xf numFmtId="0" fontId="3" fillId="0" borderId="7" xfId="0" applyFont="1" applyBorder="1" applyAlignment="1">
      <alignment vertical="center"/>
    </xf>
    <xf numFmtId="0" fontId="36" fillId="8" borderId="10" xfId="0" applyFont="1" applyFill="1" applyBorder="1" applyAlignment="1">
      <alignment horizontal="center" vertical="center"/>
    </xf>
    <xf numFmtId="0" fontId="36" fillId="8" borderId="11" xfId="0" applyFont="1" applyFill="1" applyBorder="1" applyAlignment="1">
      <alignment horizontal="center" vertical="center"/>
    </xf>
    <xf numFmtId="0" fontId="36" fillId="8" borderId="125" xfId="0" applyFont="1" applyFill="1" applyBorder="1" applyAlignment="1">
      <alignment horizontal="center" vertical="center"/>
    </xf>
    <xf numFmtId="0" fontId="36" fillId="8" borderId="34" xfId="0" applyFont="1" applyFill="1" applyBorder="1" applyAlignment="1">
      <alignment horizontal="center" vertical="center"/>
    </xf>
    <xf numFmtId="0" fontId="36" fillId="8" borderId="35" xfId="0" applyFont="1" applyFill="1" applyBorder="1" applyAlignment="1">
      <alignment horizontal="center" vertical="center"/>
    </xf>
    <xf numFmtId="0" fontId="36" fillId="8" borderId="12" xfId="0" applyFont="1" applyFill="1" applyBorder="1" applyAlignment="1">
      <alignment horizontal="center" vertical="center"/>
    </xf>
    <xf numFmtId="0" fontId="36" fillId="8" borderId="13" xfId="0" applyFont="1" applyFill="1" applyBorder="1" applyAlignment="1">
      <alignment horizontal="center" vertical="center"/>
    </xf>
    <xf numFmtId="0" fontId="36" fillId="8" borderId="14" xfId="0" applyFont="1" applyFill="1" applyBorder="1" applyAlignment="1">
      <alignment horizontal="center" vertical="center"/>
    </xf>
    <xf numFmtId="0" fontId="325" fillId="8" borderId="12" xfId="0" applyFont="1" applyFill="1" applyBorder="1" applyAlignment="1">
      <alignment horizontal="center" vertical="center"/>
    </xf>
    <xf numFmtId="0" fontId="325" fillId="8" borderId="13" xfId="0" applyFont="1" applyFill="1" applyBorder="1" applyAlignment="1">
      <alignment horizontal="center" vertical="center"/>
    </xf>
    <xf numFmtId="0" fontId="325"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5" fillId="145" borderId="12" xfId="0" applyFont="1" applyFill="1" applyBorder="1" applyAlignment="1">
      <alignment horizontal="center" vertical="center"/>
    </xf>
    <xf numFmtId="0" fontId="335" fillId="145" borderId="13" xfId="0" applyFont="1" applyFill="1" applyBorder="1" applyAlignment="1">
      <alignment horizontal="center" vertical="center"/>
    </xf>
    <xf numFmtId="0" fontId="326" fillId="8" borderId="126" xfId="0" applyFont="1" applyFill="1" applyBorder="1" applyAlignment="1">
      <alignment horizontal="center" vertical="center"/>
    </xf>
    <xf numFmtId="0" fontId="326" fillId="8" borderId="127" xfId="0" applyFont="1" applyFill="1" applyBorder="1" applyAlignment="1">
      <alignment horizontal="center" vertical="center"/>
    </xf>
    <xf numFmtId="0" fontId="36" fillId="8" borderId="12" xfId="0" applyFont="1" applyFill="1" applyBorder="1" applyAlignment="1">
      <alignment horizontal="left" vertical="center"/>
    </xf>
    <xf numFmtId="0" fontId="36" fillId="8" borderId="13" xfId="0" applyFont="1" applyFill="1" applyBorder="1" applyAlignment="1">
      <alignment horizontal="left" vertic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vertical="center" wrapText="1"/>
    </xf>
    <xf numFmtId="0" fontId="0" fillId="0" borderId="16" xfId="0" applyBorder="1" applyAlignment="1">
      <alignment horizontal="center" vertical="center" wrapText="1"/>
    </xf>
    <xf numFmtId="0" fontId="0" fillId="0" borderId="15" xfId="0" applyBorder="1" applyAlignment="1">
      <alignment horizontal="center" vertical="center" wrapText="1"/>
    </xf>
    <xf numFmtId="0" fontId="0" fillId="0" borderId="17" xfId="0" applyBorder="1" applyAlignment="1">
      <alignment horizontal="center"/>
    </xf>
    <xf numFmtId="0" fontId="0" fillId="0" borderId="18" xfId="0" applyBorder="1" applyAlignment="1">
      <alignment horizontal="center"/>
    </xf>
    <xf numFmtId="0" fontId="0" fillId="0" borderId="5"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27" fillId="144" borderId="126" xfId="0" applyFont="1" applyFill="1" applyBorder="1"/>
    <xf numFmtId="0" fontId="327" fillId="144" borderId="127"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6" fillId="143" borderId="15" xfId="0" applyFont="1" applyFill="1" applyBorder="1" applyAlignment="1">
      <alignment horizontal="center"/>
    </xf>
    <xf numFmtId="0" fontId="336" fillId="143" borderId="16" xfId="0" applyFont="1" applyFill="1" applyBorder="1" applyAlignment="1">
      <alignment horizontal="center"/>
    </xf>
    <xf numFmtId="166" fontId="1" fillId="0" borderId="0" xfId="2" applyNumberFormat="1" applyFont="1" applyAlignment="1">
      <alignment horizontal="left" vertical="center"/>
    </xf>
    <xf numFmtId="0" fontId="52" fillId="11" borderId="50" xfId="0" applyFont="1" applyFill="1" applyBorder="1" applyAlignment="1">
      <alignment horizontal="left" vertical="center"/>
    </xf>
    <xf numFmtId="0" fontId="52" fillId="11" borderId="51" xfId="0" applyFont="1" applyFill="1" applyBorder="1" applyAlignment="1">
      <alignment horizontal="left" vertical="center"/>
    </xf>
    <xf numFmtId="0" fontId="52" fillId="11" borderId="52" xfId="0" applyFont="1" applyFill="1" applyBorder="1" applyAlignment="1">
      <alignment horizontal="left" vertical="center"/>
    </xf>
    <xf numFmtId="0" fontId="1" fillId="12" borderId="51" xfId="0" applyFont="1" applyFill="1" applyBorder="1" applyAlignment="1">
      <alignment horizontal="left" vertical="center" wrapText="1"/>
    </xf>
    <xf numFmtId="0" fontId="52" fillId="141" borderId="50" xfId="0" applyFont="1" applyFill="1" applyBorder="1" applyAlignment="1">
      <alignment horizontal="left" vertical="center" wrapText="1"/>
    </xf>
    <xf numFmtId="0" fontId="52" fillId="141" borderId="51" xfId="0" applyFont="1" applyFill="1" applyBorder="1" applyAlignment="1">
      <alignment horizontal="left" vertical="center" wrapText="1"/>
    </xf>
    <xf numFmtId="0" fontId="52" fillId="141" borderId="52" xfId="0" applyFont="1" applyFill="1" applyBorder="1" applyAlignment="1">
      <alignment horizontal="left" vertical="center" wrapText="1"/>
    </xf>
    <xf numFmtId="0" fontId="52" fillId="11" borderId="42" xfId="0" applyFont="1" applyFill="1" applyBorder="1" applyAlignment="1">
      <alignment horizontal="left" vertical="center" wrapText="1"/>
    </xf>
    <xf numFmtId="0" fontId="52" fillId="11" borderId="43" xfId="0" applyFont="1" applyFill="1" applyBorder="1" applyAlignment="1">
      <alignment horizontal="left" vertical="center" wrapText="1"/>
    </xf>
    <xf numFmtId="0" fontId="52" fillId="11" borderId="44" xfId="0" applyFont="1" applyFill="1" applyBorder="1" applyAlignment="1">
      <alignment horizontal="left" vertical="center" wrapText="1"/>
    </xf>
    <xf numFmtId="0" fontId="52" fillId="11" borderId="45" xfId="0" applyFont="1" applyFill="1" applyBorder="1" applyAlignment="1">
      <alignment horizontal="left" vertical="center" wrapText="1"/>
    </xf>
    <xf numFmtId="0" fontId="52" fillId="11" borderId="0" xfId="0" applyFont="1" applyFill="1" applyAlignment="1">
      <alignment horizontal="left" vertical="center" wrapText="1"/>
    </xf>
    <xf numFmtId="0" fontId="52" fillId="11" borderId="46" xfId="0" applyFont="1" applyFill="1" applyBorder="1" applyAlignment="1">
      <alignment horizontal="left" vertical="center" wrapText="1"/>
    </xf>
    <xf numFmtId="0" fontId="52" fillId="11" borderId="47" xfId="0" applyFont="1" applyFill="1" applyBorder="1" applyAlignment="1">
      <alignment horizontal="left" vertical="center" wrapText="1"/>
    </xf>
    <xf numFmtId="0" fontId="52" fillId="11" borderId="48" xfId="0" applyFont="1" applyFill="1" applyBorder="1" applyAlignment="1">
      <alignment horizontal="left" vertical="center" wrapText="1"/>
    </xf>
    <xf numFmtId="0" fontId="52" fillId="11" borderId="49" xfId="0" applyFont="1" applyFill="1" applyBorder="1" applyAlignment="1">
      <alignment horizontal="left" vertical="center" wrapText="1"/>
    </xf>
    <xf numFmtId="0" fontId="51" fillId="12" borderId="0" xfId="0" applyFont="1" applyFill="1" applyAlignment="1">
      <alignment horizontal="center"/>
    </xf>
    <xf numFmtId="0" fontId="4" fillId="3" borderId="15" xfId="0" applyFont="1" applyFill="1" applyBorder="1" applyAlignment="1">
      <alignment horizontal="center" vertical="center" wrapText="1" readingOrder="1"/>
    </xf>
    <xf numFmtId="0" fontId="4" fillId="3" borderId="5" xfId="0" applyFont="1" applyFill="1" applyBorder="1" applyAlignment="1">
      <alignment horizontal="center" vertical="center" wrapText="1" readingOrder="1"/>
    </xf>
    <xf numFmtId="0" fontId="4" fillId="3" borderId="16" xfId="0" applyFont="1" applyFill="1" applyBorder="1" applyAlignment="1">
      <alignment horizontal="center" vertical="center" wrapText="1" readingOrder="1"/>
    </xf>
    <xf numFmtId="0" fontId="0" fillId="7" borderId="20" xfId="0" applyFill="1" applyBorder="1" applyAlignment="1">
      <alignment horizontal="center"/>
    </xf>
    <xf numFmtId="0" fontId="0" fillId="7" borderId="21" xfId="0" applyFill="1" applyBorder="1" applyAlignment="1">
      <alignment horizontal="center"/>
    </xf>
    <xf numFmtId="0" fontId="35" fillId="0" borderId="15" xfId="0" applyFont="1" applyBorder="1" applyAlignment="1">
      <alignment horizontal="center"/>
    </xf>
    <xf numFmtId="0" fontId="35" fillId="0" borderId="16" xfId="0" applyFont="1" applyBorder="1" applyAlignment="1">
      <alignment horizontal="center"/>
    </xf>
    <xf numFmtId="0" fontId="35"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30" fillId="0" borderId="0" xfId="0" applyFont="1" applyAlignment="1">
      <alignment horizontal="center" wrapText="1"/>
    </xf>
    <xf numFmtId="0" fontId="36" fillId="8" borderId="4" xfId="0" applyFont="1" applyFill="1" applyBorder="1" applyAlignment="1">
      <alignment horizontal="center" vertical="center"/>
    </xf>
    <xf numFmtId="0" fontId="36" fillId="8" borderId="5" xfId="0" applyFont="1" applyFill="1" applyBorder="1" applyAlignment="1">
      <alignment horizontal="center" vertical="center"/>
    </xf>
    <xf numFmtId="0" fontId="36" fillId="8" borderId="6" xfId="0" applyFont="1" applyFill="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37" fillId="0" borderId="4" xfId="0" applyFont="1" applyBorder="1" applyAlignment="1">
      <alignment horizontal="center"/>
    </xf>
    <xf numFmtId="0" fontId="37" fillId="0" borderId="5" xfId="0" applyFont="1" applyBorder="1" applyAlignment="1">
      <alignment horizontal="center"/>
    </xf>
    <xf numFmtId="0" fontId="37" fillId="0" borderId="6" xfId="0" applyFont="1" applyBorder="1" applyAlignment="1">
      <alignment horizont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87">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externalLink" Target="externalLinks/externalLink10.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powerPivotData" Target="model/item.data"/><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externalLink" Target="externalLinks/externalLink9.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705984</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974357</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174836</xdr:colOff>
      <xdr:row>1</xdr:row>
      <xdr:rowOff>174838</xdr:rowOff>
    </xdr:from>
    <xdr:to>
      <xdr:col>1</xdr:col>
      <xdr:colOff>970355</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02.%20Documenta&#231;&#227;o%20Trabalho/02.%20Especifica&#231;&#227;o/Especifica&#231;&#227;o%20-%20BCE%20Loan%20Tape%20vers&#227;o%20trabalho_old.xlsx" TargetMode="External"/><Relationship Id="rId2" Type="http://schemas.openxmlformats.org/officeDocument/2006/relationships/externalLinkPath" Target="https://santandernet.sharepoint.com/sites/BSLoanTapeBCE/Shared%20Documents/General/03.%20Loan%20Tape/02.%20Documenta&#231;&#227;o%20Trabalho/02.%20Especifica&#231;&#227;o/Especifica&#231;&#227;o%20-%20BCE%20Loan%20Tape%20vers&#227;o%20trabalho_old.xlsx" TargetMode="External"/><Relationship Id="rId1" Type="http://schemas.openxmlformats.org/officeDocument/2006/relationships/externalLinkPath" Target="/sites/BSLoanTapeBCE/Shared%20Documents/General/03.%20Loan%20Tape/02.%20Documenta&#231;&#227;o%20Trabalho/02.%20Especifica&#231;&#227;o/Especifica&#231;&#227;o%20-%20BCE%20Loan%20Tape%20vers&#227;o%20trabalho_old.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https://santandernet.sharepoint.com/sites/BSLoanTapeBCE/Shared%20Documents/General/03.%20Loan%20Tape/01.%20Documenta&#231;&#227;o%20Final/01.%20Loan%20Tape/02.%20Especifica&#231;&#227;o/BS%20-%20Esp.%20&amp;%20Certifica&#231;&#227;o%20LF%20-%20Implementa&#231;&#227;o_20250808.xlsx" TargetMode="External"/><Relationship Id="rId1" Type="http://schemas.openxmlformats.org/officeDocument/2006/relationships/externalLinkPath" Target="BS%20-%20Esp.%20&amp;%20Certifica&#231;&#227;o%20LF%20-%20Implementa&#231;&#227;o_20250808.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StructuralLoanTape/Shared%20Documents/General/Fields%20applicability/Structure%20Available%20from%20November/Granular%20Tool%20-%20Fields%20Applicability_20250912.xlsx" TargetMode="External"/><Relationship Id="rId2" Type="http://schemas.openxmlformats.org/officeDocument/2006/relationships/externalLinkPath" Target="https://santandernet.sharepoint.com/sites/StructuralLoanTape/Shared%20Documents/General/Fields%20applicability/Structure%20Available%20from%20November/Granular%20Tool%20-%20Fields%20Applicability_20250912.xlsx" TargetMode="External"/><Relationship Id="rId1" Type="http://schemas.openxmlformats.org/officeDocument/2006/relationships/externalLinkPath" Target="/sites/StructuralLoanTape/Shared%20Documents/General/Fields%20applicability/Structure%20Available%20from%20November/Granular%20Tool%20-%20Fields%20Applicability_202509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Aux2. Campos dif. de CRC"/>
      <sheetName val="Aux4. Check List - Riscos"/>
      <sheetName val="Sheet1"/>
      <sheetName val="Tabelas AUX"/>
      <sheetName val="Especificação - BCE Loan Tape v"/>
    </sheetNames>
    <sheetDataSet>
      <sheetData sheetId="0" refreshError="1"/>
      <sheetData sheetId="1" refreshError="1"/>
      <sheetData sheetId="2" refreshError="1"/>
      <sheetData sheetId="3">
        <row r="3">
          <cell r="C3"/>
          <cell r="AV3"/>
        </row>
        <row r="4">
          <cell r="C4" t="str">
            <v xml:space="preserve"> </v>
          </cell>
          <cell r="AV4" t="str">
            <v>Eliminar</v>
          </cell>
        </row>
        <row r="5">
          <cell r="C5"/>
          <cell r="AV5" t="str">
            <v>Informações Adicionais</v>
          </cell>
        </row>
        <row r="6">
          <cell r="C6" t="str">
            <v>COLUMN_NAME</v>
          </cell>
          <cell r="AV6" t="str">
            <v>Observações</v>
          </cell>
        </row>
        <row r="7">
          <cell r="C7" t="str">
            <v>ACCNTNG_FRMWRK_SL</v>
          </cell>
          <cell r="AV7"/>
        </row>
        <row r="8">
          <cell r="C8" t="str">
            <v>ANNL_TRNVR_LE</v>
          </cell>
          <cell r="AV8" t="str">
            <v>Guia de conceitos da Corporação: Este conceito não foi analisado.</v>
          </cell>
        </row>
        <row r="9">
          <cell r="C9" t="str">
            <v>ANNL_TRNVR_LE_BDR</v>
          </cell>
          <cell r="AV9" t="str">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0">
          <cell r="C10" t="str">
            <v>ANNL_TRNVR_PRVS</v>
          </cell>
          <cell r="AV10"/>
        </row>
        <row r="11">
          <cell r="C11" t="str">
            <v>ANNL_TRNVR_PRVS_BDR</v>
          </cell>
          <cell r="AV11" t="str">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2">
          <cell r="C12" t="str">
            <v>CAPEX</v>
          </cell>
          <cell r="AV12" t="str">
            <v>Existe um registo duplicado para o qual os dados são distintos (cnif = 504591290), o tema foi endereçado via Service Now.
As pequenas e microentidades estão dispensadas de preencher o quadro referente ao Fluxo de Caixa do IES (volume de negócios inferior a 8Milhões)</v>
          </cell>
        </row>
        <row r="13">
          <cell r="C13" t="str">
            <v>CAPEX_PRVS</v>
          </cell>
          <cell r="AV13" t="str">
            <v>As pequenas e microentidades estão dispensadas de preencher o quadro referente ao Fluxo de Caixa do IES (volume de negócios inferior a 8Milhões)</v>
          </cell>
        </row>
        <row r="14">
          <cell r="C14" t="str">
            <v>CLLCTN_MD</v>
          </cell>
          <cell r="AV14" t="str">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ell>
        </row>
        <row r="15">
          <cell r="C15" t="str">
            <v>CNTRY</v>
          </cell>
          <cell r="AV15" t="str">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ell>
        </row>
        <row r="16">
          <cell r="C16" t="str">
            <v>COD_SOC</v>
          </cell>
          <cell r="AV16" t="str">
            <v>Metodologia / Conceito:
1) O campo indica o código da entidade Cargabal, exclusivo ao segmento ESTR.
Especificado/ Revisto por: 
Guia de conceitos da Corporação:</v>
          </cell>
        </row>
        <row r="17">
          <cell r="C17" t="str">
            <v>CR_FLG</v>
          </cell>
          <cell r="AV17" t="str">
            <v>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v>
          </cell>
        </row>
        <row r="18">
          <cell r="C18" t="str">
            <v>CSH</v>
          </cell>
          <cell r="AV18"/>
        </row>
        <row r="19">
          <cell r="C19" t="str">
            <v>CSH_PRVS</v>
          </cell>
          <cell r="AV19"/>
        </row>
        <row r="20">
          <cell r="C20" t="str">
            <v>DBT_RPYMNT_CPCTY_SNR_DBT</v>
          </cell>
          <cell r="AV20" t="str">
            <v>1. A informação de leverage finance só é reportada trimestralmente, pelo que a informação é igual durante o trimestre (exemplo: Janeiro 2021 e Fevereiro 2021 são iguais a Dezembro 2020)
2. A informação está a null</v>
          </cell>
        </row>
        <row r="21">
          <cell r="C21" t="str">
            <v>DBT_RPYMNT_CPCTY_TTL</v>
          </cell>
          <cell r="AV21" t="str">
            <v>1. Campo especificado de acordo com o email do Luís Bastos recebido a 01/09/22</v>
          </cell>
        </row>
        <row r="22">
          <cell r="C22" t="str">
            <v>DBT_SRVC_RT</v>
          </cell>
          <cell r="AV22" t="str">
            <v>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3">
          <cell r="C23" t="str">
            <v>DBT_SRVC_RT_12M</v>
          </cell>
          <cell r="AV23" t="str">
            <v>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4">
          <cell r="C24" t="str">
            <v>DCSD</v>
          </cell>
          <cell r="AV24" t="str">
            <v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v>
          </cell>
        </row>
        <row r="25">
          <cell r="C25" t="str">
            <v>DFLT_STTS</v>
          </cell>
          <cell r="AV25" t="str">
            <v>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6">
          <cell r="C26" t="str">
            <v>DT_BRTH</v>
          </cell>
          <cell r="AV26" t="str">
            <v>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v>
          </cell>
        </row>
        <row r="27">
          <cell r="C27" t="str">
            <v>DT_DFLT_STTS</v>
          </cell>
          <cell r="AV27" t="str">
            <v>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8">
          <cell r="C28" t="str">
            <v>DT_EXTRNL_RTNG</v>
          </cell>
          <cell r="AV28" t="str">
            <v>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29">
          <cell r="C29" t="str">
            <v>DT_FNNCL_STTMTS</v>
          </cell>
          <cell r="AV29"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0">
          <cell r="C30" t="str">
            <v>DT_FNNCL_STTMTS_PRVS</v>
          </cell>
          <cell r="AV30"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1">
          <cell r="C31" t="str">
            <v>DT_INTRNL_RTNG</v>
          </cell>
          <cell r="AV31" t="str">
            <v>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32">
          <cell r="C32" t="str">
            <v>DT_INTTN_LGL_PRCDNGS_LE</v>
          </cell>
          <cell r="AV32"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v>
          </cell>
        </row>
        <row r="33">
          <cell r="C33" t="str">
            <v>DT_PRFRMNG_STTS_LE</v>
          </cell>
          <cell r="AV33" t="str">
            <v>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34">
          <cell r="C34" t="str">
            <v>DT_RFRNC</v>
          </cell>
          <cell r="AV34" t="str">
            <v>Metodologia / Conceito:
1) O campo é referente à data de reporte da informação ao Regulador.
Especificado/ Revisto por: 
Guia de conceitos da Corporação: De acordo com o Guia da Corporação.</v>
          </cell>
        </row>
        <row r="35">
          <cell r="C35" t="str">
            <v>EBITDA</v>
          </cell>
          <cell r="AV35" t="str">
            <v>Guia de conceitos da Corporação: Este conceito não foi analisado.</v>
          </cell>
        </row>
        <row r="36">
          <cell r="C36" t="str">
            <v>EBITDA_PRVS</v>
          </cell>
          <cell r="AV36"/>
        </row>
        <row r="37">
          <cell r="C37" t="str">
            <v>EC_GRP_ID</v>
          </cell>
          <cell r="AV37"/>
        </row>
        <row r="38">
          <cell r="C38" t="str">
            <v>EC_GRP_NM</v>
          </cell>
          <cell r="AV38"/>
        </row>
        <row r="39">
          <cell r="C39" t="str">
            <v>ECNMC_ACTVTY</v>
          </cell>
          <cell r="AV39" t="str">
            <v>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v>
          </cell>
        </row>
        <row r="40">
          <cell r="C40" t="str">
            <v>EMPLYMNT_STTS</v>
          </cell>
          <cell r="AV40" t="str">
            <v>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v>
          </cell>
        </row>
        <row r="41">
          <cell r="C41" t="str">
            <v>EMPLYMNT_STTS_INTRNL</v>
          </cell>
          <cell r="AV41" t="str">
            <v>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v>
          </cell>
        </row>
        <row r="42">
          <cell r="C42" t="str">
            <v>ENTRPRS_SZ_LE</v>
          </cell>
          <cell r="AV42" t="str">
            <v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v>
          </cell>
        </row>
        <row r="43">
          <cell r="C43" t="str">
            <v>ENTTY_ID</v>
          </cell>
          <cell r="AV43" t="str">
            <v>Metodologia / Conceito:
1) O campo é referente ao código identificador do cliente. 
2) Esta informação deve ser mapeada através do campo ZCLIENTE da tabela CT003_UNIV_CLI.
Especificado/ Revisto por: 
Guia de conceitos da Corporação: De acordo com o Guia da Corporação.</v>
          </cell>
        </row>
        <row r="44">
          <cell r="C44" t="str">
            <v>ENTTY_NM</v>
          </cell>
          <cell r="AV44" t="str">
            <v>Metodologia / Conceito:
1) O campo é referente ao nome legal do cliente. 
2) Esta informação deve ser mapeada através do campo GCLIENTE da tabela CT003_UNIV_CLI.
Especificado/ Revisto por: 
Guia de conceitos da Corporação: De acordo com o Guia da Corporação.</v>
          </cell>
        </row>
        <row r="45">
          <cell r="C45" t="str">
            <v>EQTY</v>
          </cell>
          <cell r="AV45"/>
        </row>
        <row r="46">
          <cell r="C46" t="str">
            <v>EQTY_PRVS</v>
          </cell>
          <cell r="AV46"/>
        </row>
        <row r="47">
          <cell r="C47" t="str">
            <v>EXTRNL_RTNG</v>
          </cell>
          <cell r="AV47" t="str">
            <v>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8">
          <cell r="C48" t="str">
            <v>EXTRNL_RTNG_NM</v>
          </cell>
          <cell r="AV48" t="str">
            <v>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9">
          <cell r="C49" t="str">
            <v>EXTRNL_RTNG_PRVS</v>
          </cell>
          <cell r="AV49" t="str">
            <v>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v>
          </cell>
        </row>
        <row r="50">
          <cell r="C50" t="str">
            <v>FLG_BNKRPTCY_IN_GRP</v>
          </cell>
          <cell r="AV50" t="str">
            <v>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v>
          </cell>
        </row>
        <row r="51">
          <cell r="C51" t="str">
            <v>FLG_HGH_CDS</v>
          </cell>
          <cell r="AV51" t="str">
            <v>Metodologia / Conceito: 
1) A informação não existe em sistema. Considera-se 'N' como valor default.
Especificado/ Revisto por: Risco de Mercado (Cláudia Correia)
Guia de conceitos da Corporação: Análise não realizada.</v>
          </cell>
        </row>
        <row r="52">
          <cell r="C52" t="str">
            <v>FLG_ISDA_CRDT_EVNT</v>
          </cell>
          <cell r="AV52" t="str">
            <v>Para efeitos de simulação em vez do cruzamento do MOYR1060 com a tabela AL815_PARAM_GERAL filtrou-se o MOYR1060 diretamente por: CPRDODUTO = '101' AND CSUBPRODUTO = 'CGC'.
Guia de conceitos da Corporação: Análise não realizada.</v>
          </cell>
        </row>
        <row r="53">
          <cell r="C53" t="str">
            <v>FLG_NN_ACCRL</v>
          </cell>
          <cell r="AV53" t="str">
            <v xml:space="preserve">Metodologia / Conceito:
1) O campo indica 
2) Esta informação deve ser mapeada através do campo MSALDO_FINAL da tabela FR001_UNIV_SALDO, dependendo do perímetro/conta em análise ser IFRS ou CARGABAL.
Especificado/ Revisto por: 
Guia de conceitos da Corporação: </v>
          </cell>
        </row>
        <row r="54">
          <cell r="C54" t="str">
            <v>FLG_RQST_BNKRPTCY</v>
          </cell>
          <cell r="AV54"/>
        </row>
        <row r="55">
          <cell r="C55" t="str">
            <v>FLG_RQST_DSTRSSD_RSTRCTRNG</v>
          </cell>
          <cell r="AV55" t="str">
            <v>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v>
          </cell>
        </row>
        <row r="56">
          <cell r="C56" t="str">
            <v>FLG_RQST_EMRGNCY_FNDNG</v>
          </cell>
          <cell r="AV56" t="str">
            <v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v>
          </cell>
        </row>
        <row r="57">
          <cell r="C57" t="str">
            <v>FLG_SLL_WTH_LSS</v>
          </cell>
          <cell r="AV57" t="str">
            <v>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v>
          </cell>
        </row>
        <row r="58">
          <cell r="C58" t="str">
            <v>FR_CSH_FLW</v>
          </cell>
          <cell r="AV58"/>
        </row>
        <row r="59">
          <cell r="C59" t="str">
            <v>FR_CSH_FLW_T1</v>
          </cell>
          <cell r="AV59"/>
        </row>
        <row r="60">
          <cell r="C60" t="str">
            <v>FR_CSH_FLW_T2</v>
          </cell>
          <cell r="AV60"/>
        </row>
        <row r="61">
          <cell r="C61" t="str">
            <v>FR_CSH_FLW_T3</v>
          </cell>
          <cell r="AV61"/>
        </row>
        <row r="62">
          <cell r="C62" t="str">
            <v>GCC_PRNT_ID</v>
          </cell>
          <cell r="AV62" t="str">
            <v>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v>
          </cell>
        </row>
        <row r="63">
          <cell r="C63" t="str">
            <v>GCC_PRNT_NM</v>
          </cell>
          <cell r="AV63" t="str">
            <v>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v>
          </cell>
        </row>
        <row r="64">
          <cell r="C64" t="str">
            <v>GDWILL</v>
          </cell>
          <cell r="AV64"/>
        </row>
        <row r="65">
          <cell r="C65" t="str">
            <v>GDWILL_PRVS</v>
          </cell>
          <cell r="AV65"/>
        </row>
        <row r="66">
          <cell r="C66" t="str">
            <v>GRP_EBITDA</v>
          </cell>
          <cell r="AV66" t="str">
            <v>A tabela ct070 deve ser filtrada por controlo, uma vez que a informação a reportar é a informação consolidada do grupo. Sendo uma relação de controlo e não de dependência de risco</v>
          </cell>
        </row>
        <row r="67">
          <cell r="C67" t="str">
            <v>GRP_EQTY</v>
          </cell>
          <cell r="AV67" t="str">
            <v>A tabela ct070 deve ser filtrada por controlo, uma vez que a informação a reportar é a informação consolidada do grupo. Sendo uma relação de controlo e não de dependência de risco</v>
          </cell>
        </row>
        <row r="68">
          <cell r="C68" t="str">
            <v>GRP_NT_DBT</v>
          </cell>
          <cell r="AV68"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69">
          <cell r="C69" t="str">
            <v>GRP_TTL_DBT</v>
          </cell>
          <cell r="AV69"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70">
          <cell r="C70" t="str">
            <v>INCM_SC</v>
          </cell>
          <cell r="AV70" t="str">
            <v>Counterpart has no other source of income certification than its own personal declaration, e.g. absence of payroll or tax declaration forms
Guia de conceitos da Corporação: Análise não realizada.</v>
          </cell>
        </row>
        <row r="71">
          <cell r="C71" t="str">
            <v>INTRNL_RTNG</v>
          </cell>
          <cell r="AV71" t="str">
            <v>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2">
          <cell r="C72" t="str">
            <v>INTRNL_RTNG_PRVS</v>
          </cell>
          <cell r="AV72" t="str">
            <v>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3">
          <cell r="C73" t="str">
            <v>INTRNL_SGMNT</v>
          </cell>
          <cell r="AV73" t="str">
            <v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v>
          </cell>
        </row>
        <row r="74">
          <cell r="C74" t="str">
            <v>INTRNL_UNT</v>
          </cell>
          <cell r="AV74" t="str">
            <v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v>
          </cell>
        </row>
        <row r="75">
          <cell r="C75" t="str">
            <v>LEI</v>
          </cell>
          <cell r="AV75" t="str">
            <v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v>
          </cell>
        </row>
        <row r="76">
          <cell r="C76" t="str">
            <v>LGL_PRCDNG_STTS_LE</v>
          </cell>
          <cell r="AV76"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v>
          </cell>
        </row>
        <row r="77">
          <cell r="C77" t="str">
            <v>LTI</v>
          </cell>
          <cell r="AV77" t="str">
            <v>Não podemos testar para junho visto que a definição de universo/saldos não se encontram concluidos por parte da área de CDO.
Guia de conceitos da Corporação: De acordo com o pretendido no Guia.</v>
          </cell>
        </row>
        <row r="78">
          <cell r="C78" t="str">
            <v>LVRG</v>
          </cell>
          <cell r="AV78"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79">
          <cell r="C79" t="str">
            <v>LVRG_PRVS</v>
          </cell>
          <cell r="AV79"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80">
          <cell r="C80" t="str">
            <v>MNTHL_INCM</v>
          </cell>
          <cell r="AV80"/>
        </row>
        <row r="81">
          <cell r="C81" t="str">
            <v>MNTHL_INCM_SLR</v>
          </cell>
          <cell r="AV81"/>
        </row>
        <row r="82">
          <cell r="C82" t="str">
            <v>MNTHL_TRNVR</v>
          </cell>
          <cell r="AV82" t="str">
            <v>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v>
          </cell>
        </row>
        <row r="83">
          <cell r="C83" t="str">
            <v>NT_INCM</v>
          </cell>
          <cell r="AV83" t="str">
            <v>Guia de conceitos da Corporação: Este conceito não foi analisado.</v>
          </cell>
        </row>
        <row r="84">
          <cell r="C84" t="str">
            <v>NT_INCM_PRVS</v>
          </cell>
          <cell r="AV84"/>
        </row>
        <row r="85">
          <cell r="C85" t="str">
            <v>OSI_ID</v>
          </cell>
          <cell r="AV85" t="str">
            <v>De acordo com o Guia</v>
          </cell>
        </row>
        <row r="86">
          <cell r="C86" t="str">
            <v>OWND_BY_SPNSR</v>
          </cell>
          <cell r="AV86" t="str">
            <v>1. A informação de leverage finance só é reportada trimestralmente, pelo que a informação é igual durante o trimestre (exemplo: Janeiro 2021 e Fevereiro 2021 são iguais a Dezembro 2020)</v>
          </cell>
        </row>
        <row r="87">
          <cell r="C87" t="str">
            <v>PD_CRR_RD</v>
          </cell>
          <cell r="AV87" t="str">
            <v>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v>
          </cell>
        </row>
        <row r="88">
          <cell r="C88" t="str">
            <v>PD_CRR_RD_T1</v>
          </cell>
          <cell r="AV88"/>
        </row>
        <row r="89">
          <cell r="C89" t="str">
            <v>PD_IFRS9_12M_RD</v>
          </cell>
          <cell r="AV89" t="str">
            <v>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v>
          </cell>
        </row>
        <row r="90">
          <cell r="C90" t="str">
            <v>PD_IFRS9_12M_RD_T1</v>
          </cell>
          <cell r="AV90" t="str">
            <v>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v>
          </cell>
        </row>
        <row r="91">
          <cell r="C91" t="str">
            <v>PRFRMNG_STTS_LE</v>
          </cell>
          <cell r="AV91" t="str">
            <v>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92">
          <cell r="C92" t="str">
            <v>PRSN_TYP</v>
          </cell>
          <cell r="AV92" t="str">
            <v>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v>
          </cell>
        </row>
        <row r="93">
          <cell r="C93" t="str">
            <v>RTNG_MTHD</v>
          </cell>
          <cell r="AV93" t="str">
            <v>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94">
          <cell r="C94" t="str">
            <v>RTNG_SCL</v>
          </cell>
          <cell r="AV94" t="str">
            <v>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v>
          </cell>
        </row>
        <row r="95">
          <cell r="C95" t="str">
            <v>SNGL_PRPS_VHCL</v>
          </cell>
          <cell r="AV95" t="str">
            <v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v>
          </cell>
        </row>
        <row r="96">
          <cell r="C96" t="str">
            <v>TAX_ID</v>
          </cell>
          <cell r="AV96" t="str">
            <v xml:space="preserve">Metodologia / Conceito:
1) O campo indica o número de identificação fiscal do cliente.
2) Esta informação deve ser mapeada através do campo CNUM_DOC_IDENTIF2 da tabela CT003_UNIV_CLI.
Especificado/ Revisto por: 
Guia de conceitos da Corporação: </v>
          </cell>
        </row>
        <row r="97">
          <cell r="C97" t="str">
            <v>TTL_DBT</v>
          </cell>
          <cell r="AV97" t="str">
            <v>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v>
          </cell>
        </row>
        <row r="98">
          <cell r="C98" t="str">
            <v>TTL_DBT_PRVS</v>
          </cell>
          <cell r="AV98" t="str">
            <v>De acordo com o Marino Peres, caso uma ou mais das componentes da soma seja NULL, deve-se considerar a soma das restantes. Caso sejam todas NULL, então o campo deverá ser MISS.</v>
          </cell>
        </row>
        <row r="99">
          <cell r="C99" t="str">
            <v>TTL_INTRST_PD</v>
          </cell>
          <cell r="AV99" t="str">
            <v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v>
          </cell>
        </row>
        <row r="100">
          <cell r="C100" t="str">
            <v>TTL_LVRG_RT</v>
          </cell>
          <cell r="AV100" t="str">
            <v>1. A informação de leverage finance só é reportada trimestralmente, pelo que a informação é igual durante o trimestre (exemplo: Janeiro 2021 e Fevereiro 2021 são iguais a Dezembro 2020)</v>
          </cell>
        </row>
        <row r="101">
          <cell r="C101" t="str">
            <v>TTL_LVRG_RT_PRVS</v>
          </cell>
          <cell r="AV101" t="str">
            <v>1. A informação de leverage finance só é reportada trimestralmente, pelo que a informação é igual durante o trimestre (exemplo: Janeiro 2021 e Fevereiro 2021 são iguais a Dezembro 2020)
2. A informação anterior, será a do trimestre anterior (3 meses antes)</v>
          </cell>
        </row>
        <row r="102">
          <cell r="C102" t="str">
            <v>WTCH_LST</v>
          </cell>
          <cell r="AV102" t="str">
            <v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Metodologia"/>
      <sheetName val="Especificação"/>
      <sheetName val="Especificação outros campos"/>
      <sheetName val="lt805_conf_exp "/>
      <sheetName val="lt804_conf_dflt"/>
      <sheetName val="lt831_param_conceitos"/>
      <sheetName val="Code List"/>
      <sheetName val="AUX"/>
    </sheetNames>
    <sheetDataSet>
      <sheetData sheetId="0"/>
      <sheetData sheetId="1"/>
      <sheetData sheetId="2">
        <row r="9">
          <cell r="E9" t="str">
            <v>Corporação (Granular Reporting Tool)</v>
          </cell>
          <cell r="N9" t="str">
            <v>Especificação</v>
          </cell>
          <cell r="U9" t="str">
            <v>Highlights</v>
          </cell>
        </row>
        <row r="10">
          <cell r="E10" t="str">
            <v xml:space="preserve">ID Data Field </v>
          </cell>
          <cell r="G10" t="str">
            <v>Column_name</v>
          </cell>
          <cell r="H10" t="str">
            <v>Data_type</v>
          </cell>
          <cell r="I10" t="str">
            <v xml:space="preserve">Description </v>
          </cell>
          <cell r="J10" t="str">
            <v>Field definition/ Additional guidance</v>
          </cell>
          <cell r="K10" t="str">
            <v>Nullable</v>
          </cell>
          <cell r="L10" t="str">
            <v>Not Applicable</v>
          </cell>
          <cell r="N10" t="str">
            <v>Schema DL</v>
          </cell>
          <cell r="O10" t="str">
            <v>Tabela</v>
          </cell>
          <cell r="P10" t="str">
            <v>Campo</v>
          </cell>
          <cell r="Q10" t="str">
            <v>Metodologia de cálculo</v>
          </cell>
          <cell r="R10" t="str">
            <v>Metodologia de cálculo (not applicable)</v>
          </cell>
          <cell r="S10" t="str">
            <v>Metodologia de cruzamento</v>
          </cell>
          <cell r="U10" t="str">
            <v>DT atualização - especificação</v>
          </cell>
          <cell r="V10" t="str">
            <v>Histórico EF</v>
          </cell>
        </row>
        <row r="11">
          <cell r="E11" t="str">
            <v>IN.254</v>
          </cell>
          <cell r="G11" t="str">
            <v>us_prcds</v>
          </cell>
          <cell r="H11" t="str">
            <v>Code List</v>
          </cell>
          <cell r="I11" t="str">
            <v>Use of proceeds</v>
          </cell>
          <cell r="J11" t="str">
            <v>Refers to what the financing is going to be used for.</v>
          </cell>
          <cell r="K11" t="str">
            <v>MISS</v>
          </cell>
          <cell r="L11" t="str">
            <v>N/A</v>
          </cell>
          <cell r="N11" t="str">
            <v>CD_LOAN_TAPES_BCE</v>
          </cell>
          <cell r="O11" t="str">
            <v>LT601_LEV_FIN
LT831_PARAM_CONCEITOS</v>
          </cell>
          <cell r="P11" t="str">
            <v>DESTINO_FUNDOS
VALOR_DESTINO</v>
          </cell>
          <cell r="Q11" t="str">
            <v>VALOR_DESTINO
NOTA: SE O CONTRATO NÃO PERTENCER AO UNIVERSO DE LEVERAGE FINANCE (TABELA LT601_LEV_FIN), THEN 'USP04'</v>
          </cell>
          <cell r="R11" t="str">
            <v>-</v>
          </cell>
          <cell r="S11" t="str">
            <v>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v>
          </cell>
          <cell r="U11">
            <v>45730</v>
          </cell>
          <cell r="V11" t="str">
            <v xml:space="preserve">14/03/2025: Campo especificado diretamento do input manual de leverage finance (lt601). Responsabilidade da Área de Riscos </v>
          </cell>
        </row>
        <row r="12">
          <cell r="E12" t="str">
            <v>IN.247</v>
          </cell>
          <cell r="G12" t="str">
            <v>typ_off_blnc_prdct</v>
          </cell>
          <cell r="H12" t="str">
            <v>Code List</v>
          </cell>
          <cell r="I12" t="str">
            <v>Type of off balance product</v>
          </cell>
          <cell r="J12" t="str">
            <v>Type of commitment or guarantee as per FINREP classification.</v>
          </cell>
          <cell r="K12" t="str">
            <v>MISS</v>
          </cell>
          <cell r="L12" t="str">
            <v>N/A</v>
          </cell>
          <cell r="N12" t="str">
            <v>CD_LOAN_TAPES_BCE</v>
          </cell>
          <cell r="O12" t="str">
            <v>LT001_UNIV_OPER
LT002_INSTRUMENT
LT831_PARAM_CONCEITOS</v>
          </cell>
          <cell r="P12" t="str">
            <v>IDCOMB_LT_FINAL
OFF_BLNC_SHT_AMNT_INSTRMN
PRVSNS_OFF_BLNC_SHT
VALOR_DESTINO</v>
          </cell>
          <cell r="Q12" t="str">
            <v>VALOR_DESTINO</v>
          </cell>
          <cell r="R12" t="str">
            <v>SE LT002.OFF_BLNC_SHT_AMNT_INSTRMNT = 0 AND LT002.PRVSNS_OFF_BLNC_SHT = 0</v>
          </cell>
          <cell r="S12" t="str">
            <v>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v>
          </cell>
          <cell r="U12">
            <v>45730</v>
          </cell>
          <cell r="V12" t="str">
            <v xml:space="preserve">14/03/2025:Campo especificado de acordo com o alinhado com o LCM. </v>
          </cell>
        </row>
        <row r="13">
          <cell r="E13" t="str">
            <v>IN.256</v>
          </cell>
          <cell r="G13" t="str">
            <v>typ_fclty</v>
          </cell>
          <cell r="H13" t="str">
            <v>Code List</v>
          </cell>
          <cell r="I13" t="str">
            <v>Type of Facility</v>
          </cell>
          <cell r="J13" t="str">
            <v>Leverage finance facility type.</v>
          </cell>
          <cell r="K13" t="str">
            <v>MISS</v>
          </cell>
          <cell r="L13" t="str">
            <v>N/A</v>
          </cell>
          <cell r="N13" t="str">
            <v>CD_LOAN_TAPES_BCE</v>
          </cell>
          <cell r="O13" t="str">
            <v>LT601_LEV_FIN</v>
          </cell>
          <cell r="P13" t="str">
            <v>TYP_FCLTY</v>
          </cell>
          <cell r="Q13" t="str">
            <v>CAMPO APROVISIONADO DIRETAMENTE</v>
          </cell>
          <cell r="R13" t="str">
            <v>SE O CONTRATO NÃO PERTENCER AO UNIVERSO DE LEVERAGE FINANCE (LT601_LEV_FIN)</v>
          </cell>
          <cell r="S13" t="str">
            <v>1. CRUZAR LT002_INSTRUMENT COM LT601_LEV_FIN
LT002_INSTRUMENT 
LEFT JOIN
(SELECT * FROM CD_LOAN_TAPES_BCE.LT601_LEV_FIN)
ON INSTRMNT_ID = INSTRMNT_ID</v>
          </cell>
          <cell r="U13">
            <v>45736</v>
          </cell>
          <cell r="V13" t="str">
            <v xml:space="preserve">18/03/2025: Enviado a IT para adicionar o campo à lt601
20/03/2025: Enviado IT para implementação </v>
          </cell>
        </row>
        <row r="14">
          <cell r="E14" t="str">
            <v>IN.261</v>
          </cell>
          <cell r="G14" t="str">
            <v>typ_dl</v>
          </cell>
          <cell r="H14" t="str">
            <v>Code List</v>
          </cell>
          <cell r="I14" t="str">
            <v>Type of Deal</v>
          </cell>
          <cell r="J14" t="str">
            <v>Type of deal.</v>
          </cell>
          <cell r="K14" t="str">
            <v>MISS</v>
          </cell>
          <cell r="L14" t="str">
            <v>N/A</v>
          </cell>
          <cell r="N14" t="str">
            <v>CD_LOAN_TAPES_BCE</v>
          </cell>
          <cell r="O14" t="str">
            <v>LT601_LEV_FIN</v>
          </cell>
          <cell r="P14" t="str">
            <v>TYP_DL</v>
          </cell>
          <cell r="Q14" t="str">
            <v>CAMPO APROVISIONADO DIRETAMENTE</v>
          </cell>
          <cell r="R14" t="str">
            <v>SE O CONTRATO NÃO PERTENCER AO UNIVERSO DE LEVERAGE FINANCE (LT601_LEV_FIN)</v>
          </cell>
          <cell r="S14" t="str">
            <v>1. CRUZAR LT002_INSTRUMENT COM LT601_LEV_FIN
LT002_INSTRUMENT 
LEFT JOIN
(SELECT * FROM CD_LOAN_TAPES_BCE.LT601_LEV_FIN)
ON INSTRMNT_ID = INSTRMNT_ID</v>
          </cell>
          <cell r="U14">
            <v>45736</v>
          </cell>
          <cell r="V14" t="str">
            <v xml:space="preserve">18/03/2025: Enviado a IT para adicionar o campo à lt601
20/03/2025: Enviado IT para implementação </v>
          </cell>
        </row>
        <row r="15">
          <cell r="E15" t="str">
            <v>IN.257</v>
          </cell>
          <cell r="G15" t="str">
            <v>typ_cl</v>
          </cell>
          <cell r="H15" t="str">
            <v>Code List</v>
          </cell>
          <cell r="I15" t="str">
            <v>Type of CLO</v>
          </cell>
          <cell r="J15" t="str">
            <v>Type of Collateralised Loan Obligations.</v>
          </cell>
          <cell r="K15" t="str">
            <v>MISS</v>
          </cell>
          <cell r="L15" t="str">
            <v>N/A</v>
          </cell>
          <cell r="N15" t="str">
            <v>-</v>
          </cell>
          <cell r="O15" t="str">
            <v>-</v>
          </cell>
          <cell r="P15" t="str">
            <v>-</v>
          </cell>
          <cell r="Q15" t="str">
            <v>NOTA: PARA TODO O UNIVERSO O CAMPO DEVE SER REPORTADO COM VALOR NOT APPLICABLE</v>
          </cell>
          <cell r="R15" t="str">
            <v>-</v>
          </cell>
          <cell r="S15" t="str">
            <v>-</v>
          </cell>
          <cell r="U15">
            <v>45730</v>
          </cell>
          <cell r="V15" t="str">
            <v>14/03/2025: Reunião LCM -  Campo reportado como N/A, porque não existem securitizações no ativo do BS</v>
          </cell>
        </row>
        <row r="16">
          <cell r="E16" t="str">
            <v>EN.167</v>
          </cell>
          <cell r="G16" t="str">
            <v>ttl_prmssbl_dbt_blnc</v>
          </cell>
          <cell r="H16" t="str">
            <v>FLOAT 2 decimal places</v>
          </cell>
          <cell r="I16" t="str">
            <v>Total permissible debt balance</v>
          </cell>
          <cell r="J16" t="str">
            <v>The term “Total Permissible Debt Balance” refers to total committed debt (including drawn and undrawn debt) plus total not committed debt. Cash should not be netted against debt. Please report on solo entity level unless advised otherwise.</v>
          </cell>
          <cell r="K16">
            <v>99999999999</v>
          </cell>
          <cell r="L16">
            <v>11111111111</v>
          </cell>
          <cell r="N16" t="str">
            <v>CD_LOAN_TAPES_BCE</v>
          </cell>
          <cell r="O16" t="str">
            <v>LT601_LEV_FIN
LT003_ENTITY</v>
          </cell>
          <cell r="P16" t="str">
            <v>TTL_PRMSSBL_DBT_BLNC
TTL_DBT</v>
          </cell>
          <cell r="Q16" t="str">
            <v>COALESCE(LT601.TTL_PRMSSBL_DBT_BLNC,LT003.TTL_DBT)</v>
          </cell>
          <cell r="S16" t="str">
            <v>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v>
          </cell>
          <cell r="U16">
            <v>45849</v>
          </cell>
          <cell r="V16" t="str">
            <v>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v>
          </cell>
        </row>
        <row r="17">
          <cell r="E17" t="str">
            <v>IN.272</v>
          </cell>
          <cell r="G17" t="str">
            <v>ttl_lvrg_rt_incptn_hlt</v>
          </cell>
          <cell r="H17" t="str">
            <v>FLOAT 6 decimal places</v>
          </cell>
          <cell r="I17" t="str">
            <v>Leverage ratio at inception date for high leveraged transactions</v>
          </cell>
          <cell r="J17" t="str">
            <v>Leverage ratio for High Leveraged transactions as at deal inception. It refers to the ratio of Total Permissible Debt Balance / EBITDA of the borrower at inception date.</v>
          </cell>
          <cell r="K17">
            <v>99999999999</v>
          </cell>
          <cell r="L17">
            <v>11111111111</v>
          </cell>
          <cell r="N17" t="str">
            <v>CD_LOAN_TAPES_BCE</v>
          </cell>
          <cell r="O17" t="str">
            <v>LT601_LEV_FIN</v>
          </cell>
          <cell r="P17" t="str">
            <v>TTL_LVRG_RT_INCPTN_HLT</v>
          </cell>
          <cell r="Q17" t="str">
            <v>CAMPO APROVISIONADO DIRETAMENTE</v>
          </cell>
          <cell r="R17" t="str">
            <v>SE O CONTRATO NÃO PERTENCER AO UNIVERSO DE LEVERAGE FINANCE (LT601_LEV_FIN)</v>
          </cell>
          <cell r="S17" t="str">
            <v>1. CRUZAR LT002_INSTRUMENT COM LT601_LEV_FIN
LT002_INSTRUMENT 
LEFT JOIN
(SELECT * FROM CD_LOAN_TAPES_BCE.LT601_LEV_FIN)
ON INSTRMNT_ID = CONCAT(CEMPRESA, CBALCAO, CNUMECTA, ZDEPOSIT)</v>
          </cell>
          <cell r="U17">
            <v>45736</v>
          </cell>
          <cell r="V17" t="str">
            <v xml:space="preserve">18/03/2025: Enviado a IT para adicionar o campo à lt601
20/03/2025: Enviado IT para implementação </v>
          </cell>
        </row>
        <row r="18">
          <cell r="E18" t="str">
            <v>IN.255</v>
          </cell>
          <cell r="G18" t="str">
            <v>ttl_lvrg_rt_incptn</v>
          </cell>
          <cell r="H18" t="str">
            <v>FLOAT 6 decimal places</v>
          </cell>
          <cell r="I18" t="str">
            <v>Leverage ratio at inception date</v>
          </cell>
          <cell r="J18" t="str">
            <v>Leverage ratio (as per ECB Guidance on leveraged transactions) as at deal inception. It refers to the ratio of Total Debt / EBITDA of the borrower as defined in the ECB Guidance. In other words, same definition as TTL_LVRG_RT but reported at inception date.</v>
          </cell>
          <cell r="K18">
            <v>99999999999</v>
          </cell>
          <cell r="L18">
            <v>11111111111</v>
          </cell>
          <cell r="N18" t="str">
            <v>CD_LOAN_TAPES_BCE</v>
          </cell>
          <cell r="O18" t="str">
            <v>LT601_LEV_FIN</v>
          </cell>
          <cell r="P18" t="str">
            <v>TTL_LVRG_RT_INCPTN</v>
          </cell>
          <cell r="Q18" t="str">
            <v>CAMPO APROVISIONADO DIRETAMENTE</v>
          </cell>
          <cell r="S18" t="str">
            <v>1. CRUZAR LT002_INSTRUMENT COM LT601_LEV_FIN
LT002_INSTRUMENT 
LEFT JOIN
(SELECT * FROM CD_LOAN_TAPES_BCE.LT601_LEV_FIN)
ON INSTRMNT_ID = CONCAT(CEMPRESA, CBALCAO, CNUMECTA, ZDEPOSIT)</v>
          </cell>
          <cell r="U18">
            <v>45849</v>
          </cell>
          <cell r="V18" t="str">
            <v>18/03/2025: Enviado a IT para adicionar o campo à lt601
20/03/2025: Enviado IT para implementação 
11/07/2025: Eliminação da metodologia de N/A, de modo a garantir consistência com feedback da Corporação, através de e-mail a 09/07, relativamente a campos com leverage finance='Y'.</v>
          </cell>
        </row>
        <row r="19">
          <cell r="E19" t="str">
            <v>EN.166</v>
          </cell>
          <cell r="G19" t="str">
            <v>scan</v>
          </cell>
          <cell r="H19" t="str">
            <v>Code List</v>
          </cell>
          <cell r="I19" t="str">
            <v>SCAN</v>
          </cell>
          <cell r="J19" t="str">
            <v>SCAN of the counterparty.</v>
          </cell>
          <cell r="K19" t="str">
            <v>MISS</v>
          </cell>
          <cell r="L19" t="str">
            <v>N/A</v>
          </cell>
          <cell r="N19" t="str">
            <v>BUSINESS_RISCOCREDITO</v>
          </cell>
          <cell r="O19" t="str">
            <v>MODRIS_FACT_CLIENTES</v>
          </cell>
          <cell r="P19" t="str">
            <v>ZCLIENTE
CSEG_RISC
CSCAN1</v>
          </cell>
          <cell r="Q19" t="str">
            <v xml:space="preserve">  CASE
              WHEN MODRIS.ZCLIENTE IS NULL THEN 'N/A'
              WHEN (MODRIS.CSEG_RISC LIKE '4%'
                    OR MODRIS.CSEG_RISC LIKE '5%'
                    OR MODRIS.CSEG_RISC = '99')
                   AND TRIM(CSCAN1) IN ('*',
                                        '') THEN 'N/A'
ELSE  'VALOR_DESTINO'
                                   </v>
          </cell>
          <cell r="R19" t="str">
            <v>- SE O CLIENTE NÃO FOR ENCARTEIRADO (PREVISTO NA METODOLOGIA DE CÁLCULO)</v>
          </cell>
          <cell r="S19" t="str">
            <v>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v>
          </cell>
          <cell r="U19">
            <v>45849</v>
          </cell>
          <cell r="V19" t="str">
            <v>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v>
          </cell>
        </row>
        <row r="20">
          <cell r="E20" t="str">
            <v>IN.253</v>
          </cell>
          <cell r="G20" t="str">
            <v>rwa_prmtgtn</v>
          </cell>
          <cell r="H20" t="str">
            <v>FLOAT 2 decimal places</v>
          </cell>
          <cell r="I20" t="str">
            <v>RWA premitigation</v>
          </cell>
          <cell r="J20" t="str">
            <v>Risk weighted assets (RWAs) before the application of credit risk mitigation techniques.</v>
          </cell>
          <cell r="K20">
            <v>99999999999</v>
          </cell>
          <cell r="L20">
            <v>11111111111</v>
          </cell>
          <cell r="N20" t="str">
            <v>CD_LOAN_TAPES_BCE</v>
          </cell>
          <cell r="O20" t="str">
            <v>BCE_LT_INSTR_CAP</v>
          </cell>
          <cell r="P20" t="str">
            <v>RWA_PRMTGTN</v>
          </cell>
          <cell r="Q20" t="str">
            <v>RWA_PRMTGTN
NOTA: SE O CAMPO AUXILIAR FLG_CONS_CAP=0 (UTILIZADO NA DEFINIÇÃO DO UNIVERSO DE CAPITAL) ENTÃO 0</v>
          </cell>
          <cell r="R20" t="str">
            <v>-</v>
          </cell>
          <cell r="S20" t="str">
            <v>1) CRUZAR LT002_INSTRUMENT COM TABELA TEMPORÁRIA BCE_LT_INSTR_CAP PARA O PERIMETRO EM ANÁLISE:
LT002_INSTRUMENT
LEFT JOIN
(SELECT * FROM BCE_LT_INSTR_CAP)
ON INSTRMNT_ID = CHAVE_FR
CONSULTAR DOCUMENTO BS_TABELAS_TEMPORÁRIAS_LOAN_TAPE.XLSX
(BCE_LT_INSTR_CAP)</v>
          </cell>
          <cell r="U20">
            <v>45875</v>
          </cell>
          <cell r="V20" t="str">
            <v>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v>
          </cell>
        </row>
        <row r="21">
          <cell r="E21" t="str">
            <v>IN.252</v>
          </cell>
          <cell r="G21" t="str">
            <v>rwa_mtgtn</v>
          </cell>
          <cell r="H21" t="str">
            <v>FLOAT 2 decimal places</v>
          </cell>
          <cell r="I21" t="str">
            <v>RWA for exposures subject to credit risk mitigation techniques</v>
          </cell>
          <cell r="J21" t="str">
            <v>Risk weighted assets (RWAs) associated to the instrument for those exposures that are subject to credit risk mitigation.</v>
          </cell>
          <cell r="K21">
            <v>99999999999</v>
          </cell>
          <cell r="L21">
            <v>11111111111</v>
          </cell>
          <cell r="N21" t="str">
            <v>CD_LOAN_TAPES_BCE</v>
          </cell>
          <cell r="O21" t="str">
            <v>BCE_LT_INSTR_CAP</v>
          </cell>
          <cell r="P21" t="str">
            <v>RWA_MTGTN</v>
          </cell>
          <cell r="Q21" t="str">
            <v>RWA_MTGTN
NOTA: SE O CAMPO AUXILIAR FLG_CONS_CAP=0 (UTILIZADO NA DEFINIÇÃO DO UNIVERSO DE CAPITAL) ENTÃO 0</v>
          </cell>
          <cell r="R21" t="str">
            <v>-</v>
          </cell>
          <cell r="S21" t="str">
            <v>1) CRUZAR LT002_INSTRUMENT COM TABELA TEMPORÁRIA BCE_LT_INSTR_CAP PARA O PERIMETRO EM ANÁLISE:
LT002_INSTRUMENT
LEFT JOIN
(SELECT * FROM BCE_LT_INSTR_CAP)
ON INSTRMNT_ID = CHAVE_FR
CONSULTAR DOCUMENTO BS_TABELAS_TEMPORÁRIAS_LOAN_TAPE.XLSX
(BCE_LT_INSTR_CAP)</v>
          </cell>
          <cell r="U21">
            <v>45849</v>
          </cell>
          <cell r="V21" t="str">
            <v>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v>
          </cell>
        </row>
        <row r="22">
          <cell r="E22" t="str">
            <v>EN.164</v>
          </cell>
          <cell r="G22" t="str">
            <v>rorwa</v>
          </cell>
          <cell r="H22" t="str">
            <v>FLOAT 6 decimal places</v>
          </cell>
          <cell r="I22" t="str">
            <v>RoRWA</v>
          </cell>
          <cell r="J22" t="str">
            <v>Return On Risk Weighted Assets (RoRWA) of the counterparty.</v>
          </cell>
          <cell r="K22">
            <v>99999999999</v>
          </cell>
          <cell r="L22">
            <v>11111111111</v>
          </cell>
          <cell r="N22" t="str">
            <v>CD_LOAN_TAPES_BCE</v>
          </cell>
          <cell r="O22" t="str">
            <v>LT604_HOLIS_MAN</v>
          </cell>
          <cell r="P22" t="str">
            <v>VALOR</v>
          </cell>
          <cell r="Q22" t="str">
            <v>LT604_HOLIS_MAN.CAMPO = RORWA</v>
          </cell>
          <cell r="S22" t="str">
            <v>1. CRUZAR LT003_ENTTY COM  LT604_HOLIS_MAN
LT003_ENTTY 
LEFT JOIN
(SELECT * FROM CD_LOAN_TAPES_BCE. LT604_HOLIS_MAN)
ON ENTTY_ID = ENTTY_ID</v>
          </cell>
          <cell r="U22">
            <v>45849</v>
          </cell>
          <cell r="V22" t="str">
            <v>04/04/2025: Novo campo - enviado IT para implementação
11/07/2025: Eliminação da metodologia de N/A, de modo a garantir consistência com feedback da Corporação, através de e-mail a 09/07, relativamente a campos com leverage finance='Y'.</v>
          </cell>
        </row>
        <row r="23">
          <cell r="E23" t="str">
            <v>IN.260</v>
          </cell>
          <cell r="G23" t="str">
            <v>rorwa</v>
          </cell>
          <cell r="H23" t="str">
            <v>FLOAT 6 decimal places</v>
          </cell>
          <cell r="I23" t="str">
            <v>RoRWA</v>
          </cell>
          <cell r="J23" t="str">
            <v>Return On Risk Weighted Assets (RoRWA) of the instrument.</v>
          </cell>
          <cell r="K23">
            <v>99999999999</v>
          </cell>
          <cell r="L23">
            <v>11111111111</v>
          </cell>
          <cell r="N23" t="str">
            <v>CD_LOAN_TAPES_BCE</v>
          </cell>
          <cell r="O23" t="str">
            <v>LT604_HOLIS_MAN</v>
          </cell>
          <cell r="P23" t="str">
            <v>VALOR</v>
          </cell>
          <cell r="Q23" t="str">
            <v>LT604_HOLIS_MAN.CAMPO = RORWA</v>
          </cell>
          <cell r="S23" t="str">
            <v>1. CRUZAR LT002_INSTRUMENT COM  LT604_HOLIS_MAN
LT002_INSTRUMENT 
LEFT JOIN
(SELECT * FROM CD_LOAN_TAPES_BCE. LT604_HOLIS_MAN)
ON INSTRMNT_ID = INSTRMNT_ID</v>
          </cell>
          <cell r="U23">
            <v>45849</v>
          </cell>
          <cell r="V23" t="str">
            <v>04/04/2025: Novo campo - enviado IT para implementação
11/07/2025: Eliminação da metodologia de N/A, de modo a garantir consistência com feedback da Corporação, através de e-mail a 09/07, relativamente a campos com leverage finance='Y'.</v>
          </cell>
        </row>
        <row r="24">
          <cell r="E24" t="str">
            <v>EN.162</v>
          </cell>
          <cell r="G24" t="str">
            <v>rorac</v>
          </cell>
          <cell r="H24" t="str">
            <v>FLOAT 6 decimal places</v>
          </cell>
          <cell r="I24" t="str">
            <v xml:space="preserve">RORAC </v>
          </cell>
          <cell r="J24" t="str">
            <v>Return On Risk-Adjusted Capital (RORAC) of the counterparty.</v>
          </cell>
          <cell r="K24">
            <v>99999999999</v>
          </cell>
          <cell r="L24">
            <v>11111111111</v>
          </cell>
          <cell r="N24" t="str">
            <v>CD_CAPTOOLS</v>
          </cell>
          <cell r="O24" t="str">
            <v>CT003_UNIV_CLI
RORAC_OUTPUT_TOTAL_POR</v>
          </cell>
          <cell r="P24" t="str">
            <v>MARGENHIST,
COSTESHCO,
PE_HCO,
CEROPYNEG_HCO,
CER_CRED_CC_HCO,
RFR_HCO,
TX_HCO</v>
          </cell>
          <cell r="Q24"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ell>
          <cell r="S24" t="str">
            <v>1. REALIZAR PASSO 1. DA METODOLOGIA DE CRUZAMENTO SEMELHANTE À IMPLEMENTADA NO CAMPO GRP_RORAC
2. CRUZAR LT003_ENTITY COM TABELA TEMPORÁRIA, CRIADA NO PASSO 1.
LT003_ENTITY
LEFT JOIN
(SELECT * FROM TMP_RORAC)
ON ENTTY_ID=ZCLIENTE
GROUP BY ZCLIENTE</v>
          </cell>
          <cell r="U24">
            <v>45849</v>
          </cell>
          <cell r="V24" t="str">
            <v>28/03/2025: Novo campo - enviado IT para implementação
11/07/2025: Eliminação da metodologia de N/A, de modo a garantir consistência com feedback da Corporação, através de e-mail a 09/07, relativamente a campos com leverage finance='Y'.</v>
          </cell>
        </row>
        <row r="25">
          <cell r="E25" t="str">
            <v>IN.259</v>
          </cell>
          <cell r="G25" t="str">
            <v>rorac</v>
          </cell>
          <cell r="H25" t="str">
            <v>FLOAT 6 decimal places</v>
          </cell>
          <cell r="I25" t="str">
            <v xml:space="preserve">RORAC </v>
          </cell>
          <cell r="J25" t="str">
            <v>Return On Risk-Adjusted Capital (RORAC) of the instrument.</v>
          </cell>
          <cell r="K25">
            <v>99999999999</v>
          </cell>
          <cell r="L25">
            <v>11111111111</v>
          </cell>
          <cell r="N25" t="str">
            <v>CD_CAPTOOLS</v>
          </cell>
          <cell r="O25" t="str">
            <v>RORAC_OUTPUT_TOTAL_POR</v>
          </cell>
          <cell r="P25" t="str">
            <v>MARGENHIST,
COSTESHCO,
PE_HCO,
CEROPYNEG_HCO,
CER_CRED_CC_HCO,
RFR_HCO,
TX_HCO</v>
          </cell>
          <cell r="Q25"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
NOTA3: NO CASO DE EXISTIR RELACÇÕES N (FR) X 1 (MIS), MANTER O MESMO VALOR PARA TODAS AS CHAVES FR. PARA O CASO CONTRÁRIO, APLICAR O CÁLCULO MENCIONADO NO PONTO 1 E 2.</v>
          </cell>
          <cell r="S25" t="str">
            <v>1. REALIZAR PASSO 1. DA METODOLOGIA DE CRUZAMENTO SEMELHANTE À IMPLEMENTADA NO CAMPO GRP_RORAC
2. CRUZAR LT002_INSTRUMENT COM TRADUTOR DE CHAVES FINREP E MIS:
LT002_INSTRUMENT 
LEFT JOIN 
(KT_CHAVES_FINREP
INNER JOIN
KT_CHAVES_MIS
ON CONCAT(CEMPRESA,CBALCAO,CNUMECTA,ZDEPOSIT) =  CONCAT(CEMPRESA,CBALCAO,CNUMECTA,ZDEPOSIT))
ON INSTRMNT_ID=CONCAT(CEMPRESA_FR,CBALCAO_FR,CNUMECTA_FR,ZDEPOSIT_FR)
3. CRUZAR CHAVE MIS COM TABELA TEMPORÁRIA, CRIADA NO PASSO 1.
LEFT JOIN
(SELECT * FROM TMP_RORAC)
ON CONCAT(CKBALCAO,CKNUMCTA,ZDEPOSIT)=IDCONTRATOMIS
GROUP BY IDCONTRATOMIS</v>
          </cell>
          <cell r="U25">
            <v>45849</v>
          </cell>
          <cell r="V25" t="str">
            <v>28/03/2025: Novo campo - enviado IT para implementação
11/07/2025: Eliminação da metodologia de N/A, de modo a garantir consistência com feedback da Corporação, através de e-mail a 09/07, relativamente a campos com leverage finance='Y'.</v>
          </cell>
        </row>
        <row r="26">
          <cell r="E26" t="str">
            <v>IN.271</v>
          </cell>
          <cell r="G26" t="str">
            <v>pd_ec_rd</v>
          </cell>
          <cell r="H26" t="str">
            <v>FLOAT 6 decimal places</v>
          </cell>
          <cell r="I26" t="str">
            <v>Probability of default according to Economic Capital at reference date</v>
          </cell>
          <cell r="J26" t="str">
            <v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v>
          </cell>
          <cell r="K26">
            <v>99999999999</v>
          </cell>
          <cell r="L26">
            <v>11111111111</v>
          </cell>
          <cell r="N26" t="str">
            <v>CD_CAPTOOLS</v>
          </cell>
          <cell r="O26" t="str">
            <v>BDR_JM_CTO_CATEG2</v>
          </cell>
          <cell r="P26" t="str">
            <v>G7162_IN_PDIN</v>
          </cell>
          <cell r="Q26" t="str">
            <v>OBTENÇÃO DE CAMPO AUXILIAR PD_EC_RD:
G7162_IN_PDINI/100
1. (PD_EC_RD DE CHAVE_CAP * EAD DE CHAVE_CAP)/SUM(EAD DE CHAVE_FR)</v>
          </cell>
          <cell r="R26" t="str">
            <v>-</v>
          </cell>
          <cell r="S26"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v>
          </cell>
          <cell r="U26">
            <v>45875</v>
          </cell>
          <cell r="V26" t="str">
            <v>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v>
          </cell>
        </row>
        <row r="27">
          <cell r="E27" t="str">
            <v>IN.270</v>
          </cell>
          <cell r="G27" t="str">
            <v>pd_ec_incptn</v>
          </cell>
          <cell r="H27" t="str">
            <v>FLOAT 6 decimal places</v>
          </cell>
          <cell r="I27" t="str">
            <v>Probability of default according to Economic Capital at inception date</v>
          </cell>
          <cell r="J27" t="str">
            <v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v>
          </cell>
          <cell r="K27">
            <v>99999999999</v>
          </cell>
          <cell r="L27">
            <v>11111111111</v>
          </cell>
          <cell r="N27" t="str">
            <v>CD_CAPTOOLS</v>
          </cell>
          <cell r="O27" t="str">
            <v>BDR_JM_CTO_CATEG2</v>
          </cell>
          <cell r="P27" t="str">
            <v>G7162_IN_PDIN</v>
          </cell>
          <cell r="Q27" t="str">
            <v>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v>
          </cell>
          <cell r="R27" t="str">
            <v xml:space="preserve">SE REF_DATE_INCPTN &lt; '2010-12-31'
</v>
          </cell>
          <cell r="S27"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v>
          </cell>
          <cell r="U27">
            <v>45875</v>
          </cell>
          <cell r="V27" t="str">
            <v>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v>
          </cell>
        </row>
        <row r="28">
          <cell r="E28" t="str">
            <v>IP.008</v>
          </cell>
          <cell r="G28" t="str">
            <v>grp_spprt</v>
          </cell>
          <cell r="H28" t="str">
            <v>Y, N</v>
          </cell>
          <cell r="I28" t="str">
            <v>Group support</v>
          </cell>
          <cell r="J28" t="str">
            <v>This flag identifies if the instrument is backed by another company from the counterparty's Economic Group (e.g. intermediate parent company or ultimate parent company)</v>
          </cell>
          <cell r="K28" t="str">
            <v>MISS</v>
          </cell>
          <cell r="L28" t="str">
            <v>N/A</v>
          </cell>
          <cell r="N28" t="str">
            <v>CD_LOAN_TAPES_BCE 
CD_CAPTOOLS</v>
          </cell>
          <cell r="O28" t="str">
            <v>LT005_INSTR_ENT
LT004_PROTECTION
CT070_UNIV_GR_CLI</v>
          </cell>
          <cell r="P28" t="str">
            <v>ENTTY_ID
ZGRUPO
PRTCTN_PRVDR_ID</v>
          </cell>
          <cell r="Q28" t="str">
            <v xml:space="preserve">1.CASO O ZGRUPO (POR GARANTIA) SEJA IGUAL A PELO MENOS 1 ZGRUPO (POR CLIENTE) AND  SUBSTR (PRTCTN_ID,1,1) = 'P' THEN 'Y'
ELSE 'N'
</v>
          </cell>
          <cell r="R28" t="str">
            <v>-</v>
          </cell>
          <cell r="S28" t="str">
            <v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v>
          </cell>
          <cell r="U28">
            <v>45786</v>
          </cell>
          <cell r="V28" t="str">
            <v xml:space="preserve">09/05/2025: Atualização da especificação do campo. </v>
          </cell>
        </row>
        <row r="29">
          <cell r="E29" t="str">
            <v>EN.165</v>
          </cell>
          <cell r="G29" t="str">
            <v>grp_rorwa</v>
          </cell>
          <cell r="H29" t="str">
            <v>FLOAT 6 decimal places</v>
          </cell>
          <cell r="I29" t="str">
            <v>Group's RoRWA</v>
          </cell>
          <cell r="J29" t="str">
            <v>Return On Risk Weighted Assets (RoRWA) of the counterparty's economic group.</v>
          </cell>
          <cell r="K29">
            <v>99999999999</v>
          </cell>
          <cell r="L29">
            <v>11111111111</v>
          </cell>
          <cell r="N29" t="str">
            <v>CD_LOAN_TAPES_BCE</v>
          </cell>
          <cell r="O29" t="str">
            <v>LT604_HOLIS_MAN</v>
          </cell>
          <cell r="P29" t="str">
            <v>VALOR</v>
          </cell>
          <cell r="Q29" t="str">
            <v>LT604_HOLIS_MAN.CAMPO = GRP_RORWA</v>
          </cell>
          <cell r="S29" t="str">
            <v>1. CRUZAR LT003_ENTTY COM LT604_HOLIS_MAN
LT003_ENTTY 
LEFT JOIN
(SELECT * FROM CD_LOAN_TAPES_BCE. LT604_HOLIS_MAN)
ON ENTTY_ID = ENTTY_ID</v>
          </cell>
          <cell r="U29">
            <v>45849</v>
          </cell>
          <cell r="V29" t="str">
            <v>04/04/2025: Novo campo - enviado IT para implementação
11/07/2025: Eliminação da metodologia de N/A, de modo a garantir consistência com feedback da Corporação, através de e-mail a 09/07, relativamente a campos com leverage finance='Y'.</v>
          </cell>
        </row>
        <row r="30">
          <cell r="E30" t="str">
            <v>EN.163</v>
          </cell>
          <cell r="G30" t="str">
            <v>grp_rorac</v>
          </cell>
          <cell r="H30" t="str">
            <v>FLOAT 6 decimal places</v>
          </cell>
          <cell r="I30" t="str">
            <v>Group's RORAC</v>
          </cell>
          <cell r="J30" t="str">
            <v>Return On Risk-Adjusted Capital (RORAC) of the counterparty's economic group.</v>
          </cell>
          <cell r="K30">
            <v>99999999999</v>
          </cell>
          <cell r="L30">
            <v>11111111111</v>
          </cell>
          <cell r="N30" t="str">
            <v>CD_CAPTOOLS</v>
          </cell>
          <cell r="O30" t="str">
            <v>CT069_UNIV_GR_EC
CT070_UNIV_GR_CLI
CT003_UNIV_CLI
RORAC_OUTPUT_TOTAL_POR</v>
          </cell>
          <cell r="P30" t="str">
            <v>MARGENHIST,
COSTESHCO,
PE_HCO,
CEROPYNEG_HCO,
CER_CRED_CC_HCO,
RFR_HCO,
TX_HCO</v>
          </cell>
          <cell r="Q30"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ell>
          <cell r="S30" t="str">
            <v>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v>
          </cell>
          <cell r="U30">
            <v>45849</v>
          </cell>
          <cell r="V30" t="str">
            <v>28/03/2025: Novo campo - enviado IT para implementação
11/07/2025: Eliminação da metodologia de N/A, de modo a garantir consistência com feedback da Corporação, através de e-mail a 09/07, relativamente a campos com leverage finance='Y'.</v>
          </cell>
        </row>
        <row r="31">
          <cell r="E31" t="str">
            <v>EN.139</v>
          </cell>
          <cell r="G31" t="str">
            <v>flln_angl_nrrw_dfntn</v>
          </cell>
          <cell r="H31" t="str">
            <v>Y, N</v>
          </cell>
          <cell r="I31" t="str">
            <v>Fallen Angel narrow definition</v>
          </cell>
          <cell r="J31" t="str">
            <v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v>
          </cell>
          <cell r="K31" t="str">
            <v>MISS</v>
          </cell>
          <cell r="L31" t="str">
            <v>N/A</v>
          </cell>
          <cell r="N31" t="str">
            <v>CD_LOAN_TAPES_BCE</v>
          </cell>
          <cell r="O31" t="str">
            <v>LT601_LEV_FIN</v>
          </cell>
          <cell r="P31" t="str">
            <v>FLLN_ANGL_NRRW_DFNTN</v>
          </cell>
          <cell r="Q31" t="str">
            <v>1. CAMPO APROVISIONADO DIRETAMENTE DA LT601_LEV_FIN
NOTA:  SE O CONTRATO NÃO PERTENCER AO UNIVERSO DE LEVERAGE FINANCE (LT601_LEV_FIN) ENTÃO 'N'</v>
          </cell>
          <cell r="R31" t="str">
            <v>-</v>
          </cell>
          <cell r="S31"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ell>
          <cell r="U31">
            <v>45813</v>
          </cell>
          <cell r="V31" t="str">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ell>
        </row>
        <row r="32">
          <cell r="E32" t="str">
            <v>EN.140</v>
          </cell>
          <cell r="G32" t="str">
            <v>flln_angl_extndd_dfntn</v>
          </cell>
          <cell r="H32" t="str">
            <v>Y, N</v>
          </cell>
          <cell r="I32" t="str">
            <v>Fallen Angel extended definition</v>
          </cell>
          <cell r="J32" t="str">
            <v>Fallen Angel extended definition refer to borrowers that experienced an increase of Leverage finance ratio (as per ECB Guidance on leveraged transactions; total debt vs EBITDA) due to a material deterioriation in financial performance after origination.</v>
          </cell>
          <cell r="K32" t="str">
            <v>MISS</v>
          </cell>
          <cell r="L32" t="str">
            <v>N/A</v>
          </cell>
          <cell r="N32" t="str">
            <v>CD_LOAN_TAPES_BCE</v>
          </cell>
          <cell r="O32" t="str">
            <v>LT601_LEV_FIN</v>
          </cell>
          <cell r="P32" t="str">
            <v>FLLN_ANGL_EXTNDD_DFNTN</v>
          </cell>
          <cell r="Q32" t="str">
            <v>1. CAMPO APROVISIONADO DIRETAMENTE DA LT601_LEV_FIN
NOTA:  SE O CONTRATO NÃO PERTENCER AO UNIVERSO DE LEVERAGE FINANCE (LT601_LEV_FIN) ENTÃO 'N'</v>
          </cell>
          <cell r="R32" t="str">
            <v>-</v>
          </cell>
          <cell r="S32"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ell>
          <cell r="U32">
            <v>45813</v>
          </cell>
          <cell r="V32" t="str">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ell>
        </row>
        <row r="33">
          <cell r="E33" t="str">
            <v>EN.036</v>
          </cell>
          <cell r="G33" t="str">
            <v>flg_rqst_emrgncy_fndng</v>
          </cell>
          <cell r="H33" t="str">
            <v>Y, N</v>
          </cell>
          <cell r="I33" t="str">
            <v>Request by the debtor for emergency funding from the bank</v>
          </cell>
          <cell r="J33" t="str">
            <v>Report "Y" if there is a request by the debtor for emergency funding from the bank.</v>
          </cell>
          <cell r="K33" t="str">
            <v>MISS</v>
          </cell>
          <cell r="L33" t="str">
            <v>N/A</v>
          </cell>
          <cell r="N33" t="str">
            <v>CD_LOAN_TAPES_BCE</v>
          </cell>
          <cell r="O33" t="str">
            <v>LT604_HOLIS_MAN</v>
          </cell>
          <cell r="P33" t="str">
            <v>VALOR</v>
          </cell>
          <cell r="Q33" t="str">
            <v xml:space="preserve">NOTA: PARA TODO O UNIVERSO O CAMPO DEVE SER REPORTADO COM 'N'
</v>
          </cell>
          <cell r="R33" t="str">
            <v>-</v>
          </cell>
          <cell r="S33" t="str">
            <v>-</v>
          </cell>
          <cell r="U33">
            <v>45813</v>
          </cell>
          <cell r="V33" t="str">
            <v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v>
          </cell>
        </row>
        <row r="34">
          <cell r="E34" t="str">
            <v>IN.251</v>
          </cell>
          <cell r="G34" t="str">
            <v>excldd_lf</v>
          </cell>
          <cell r="H34" t="str">
            <v>Code List</v>
          </cell>
          <cell r="I34" t="str">
            <v>Excluded Leveraged Transaction Exposures</v>
          </cell>
          <cell r="J34" t="str">
            <v>Excluded Leveraged Transaction Exposures refers to exposures as per the definition provided in Section 3 of the ECB Guidance on Leveraged Transactions.</v>
          </cell>
          <cell r="K34" t="str">
            <v>MISS</v>
          </cell>
          <cell r="L34" t="str">
            <v>N/A</v>
          </cell>
          <cell r="N34" t="str">
            <v>CD_LOAN_TAPES_BCE
CD_CAPTOOLS
CD_ESTRUTURAIS</v>
          </cell>
          <cell r="O34" t="str">
            <v>LT601_LEV_FIN
CT003_UNIV_CLI
CT610_TITULOS
TAT91_TABELAS
LT831_PARAM_CONCEITOS</v>
          </cell>
          <cell r="P34" t="str">
            <v>EXCLDD_LF
CSECTOR_INST
CSEG_RISC
TIPO_TITULO
TAYD91C0_NELEMC01
VALOR_DESTINO</v>
          </cell>
          <cell r="Q34" t="str">
            <v>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v>
          </cell>
          <cell r="R34" t="str">
            <v>-</v>
          </cell>
          <cell r="S34" t="str">
            <v>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v>
          </cell>
          <cell r="U34">
            <v>45863</v>
          </cell>
          <cell r="V34" t="str">
            <v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v>
          </cell>
        </row>
        <row r="35">
          <cell r="E35" t="str">
            <v>IN.273</v>
          </cell>
          <cell r="G35" t="str">
            <v>dt_mdfctn</v>
          </cell>
          <cell r="H35" t="str">
            <v>DATE</v>
          </cell>
          <cell r="I35" t="str">
            <v>Date of contract modification</v>
          </cell>
          <cell r="J35" t="str">
            <v>Date when the contract was modified due to changes in the amount, the tenor or financial covenants including waivers.</v>
          </cell>
          <cell r="K35" t="str">
            <v>0000-00-00</v>
          </cell>
          <cell r="L35" t="str">
            <v>1111-11-11</v>
          </cell>
          <cell r="N35" t="str">
            <v xml:space="preserve">CD_CAPTOOLS </v>
          </cell>
          <cell r="O35" t="str">
            <v>FR004_CTO</v>
          </cell>
          <cell r="P35" t="str">
            <v xml:space="preserve">DATA_INICIO </v>
          </cell>
          <cell r="Q35" t="str">
            <v>-</v>
          </cell>
          <cell r="R35" t="str">
            <v>SE DATA_INICIO IS NULL THEN 1111-11-11</v>
          </cell>
          <cell r="S35" t="str">
            <v>CRUZAR LT002_INSTRUMENT COM A COM FR004_CTO  DE MODO A OBTER O CAMPO DATA_INICIO:
LT002_INSTRUMENT 
LEFT JOIN 
(SELECT * FROM FR004)
ON INSTRMNT_ID = CONCAT(CEMPRESA, CBALCAO, CNUMECTA, ZDEPOSIT)</v>
          </cell>
          <cell r="U35">
            <v>45744</v>
          </cell>
          <cell r="V35" t="str">
            <v>28/03/2025: Especificação diretamente através do campo Data_inicio da fr004_cto.</v>
          </cell>
        </row>
        <row r="36">
          <cell r="E36" t="str">
            <v>IN.262</v>
          </cell>
          <cell r="G36" t="str">
            <v>dstntn_fnds</v>
          </cell>
          <cell r="H36" t="str">
            <v>Code List</v>
          </cell>
          <cell r="I36" t="str">
            <v>Destination of funds</v>
          </cell>
          <cell r="J36" t="str">
            <v>Destination of funds regarding leveraged finance transactions.</v>
          </cell>
          <cell r="K36" t="str">
            <v>MISS</v>
          </cell>
          <cell r="L36" t="str">
            <v>N/A</v>
          </cell>
          <cell r="N36" t="str">
            <v>CD_LOAN_TAPES_BCE</v>
          </cell>
          <cell r="O36" t="str">
            <v>LT601_LEV_FIN</v>
          </cell>
          <cell r="P36" t="str">
            <v>DSTNTN_FNDS</v>
          </cell>
          <cell r="Q36" t="str">
            <v>CAMPO APROVISIONADO DIRETAMENTE</v>
          </cell>
          <cell r="R36" t="str">
            <v>SE O CONTRATO NÃO PERTENCER AO UNIVERSO DE LEVERAGE FINANCE (LT601_LEV_FIN)</v>
          </cell>
          <cell r="S36" t="str">
            <v>1. CRUZAR LT002_INSTRUMENT COM LT601__LEV_FIN
LT002_INSTRUMENT 
LEFT JOIN
(SELECT * FROM CD_LOAN_TAPES_BCE.LT601_LEV_FIN)
ON INSTRMNT_ID = CONCAT(CEMPRESA, CBALCAO, CNUMECTA, ZDEPOSIT)</v>
          </cell>
          <cell r="U36" t="str">
            <v>18/03/2025
28/03/2025</v>
          </cell>
          <cell r="V36" t="str">
            <v>28/03/2025: Novo campo - Enviado a IT para implementação (adicionar o campo à LT601)</v>
          </cell>
        </row>
        <row r="37">
          <cell r="E37" t="str">
            <v xml:space="preserve">IN. </v>
          </cell>
          <cell r="G37" t="str">
            <v>zcliente_lndrs</v>
          </cell>
          <cell r="H37" t="str">
            <v>VARCHAR2(255)</v>
          </cell>
          <cell r="I37" t="str">
            <v xml:space="preserve">Identification number of the syndicate lenders </v>
          </cell>
          <cell r="J37" t="str">
            <v xml:space="preserve">Identification number of the syndicate lenders </v>
          </cell>
          <cell r="N37" t="str">
            <v>CD_LOAN_TAPES_BCE</v>
          </cell>
          <cell r="O37" t="str">
            <v>LT603_SIND</v>
          </cell>
          <cell r="P37" t="str">
            <v>SYNDCT_RL</v>
          </cell>
          <cell r="Q37" t="str">
            <v>CAMPO APROVISIONADO DIRETAMENTE</v>
          </cell>
          <cell r="R37" t="str">
            <v>SE O CONTRATO NÃO PERTENCER AO UNIVERSO DE SINDICADOS (TABELA LT603_SIND)</v>
          </cell>
          <cell r="S37" t="str">
            <v>1. CRUZAR LT002_INSTRUMENT COM LT603_SIND
LT002_INSTRUMENT 
LEFT JOIN
(SELECT * FROM CD_LOAN_TAPES_BCE.LT603_SIND)
ON INSTRMNT_ID = INSTRMNT_ID</v>
          </cell>
          <cell r="U37">
            <v>45714</v>
          </cell>
          <cell r="V37" t="str">
            <v>26/02/2025: Campo especificado diretamento do input manual deSindicados (lt603). Responsabilidade das várias  Áreas com contratos Sindicados (Middle Office; Credit &amp; Transaction; Projetos Especiais)</v>
          </cell>
        </row>
        <row r="38">
          <cell r="E38" t="str">
            <v xml:space="preserve">IN. </v>
          </cell>
          <cell r="G38" t="str">
            <v>zcliente_agnt</v>
          </cell>
          <cell r="H38" t="str">
            <v>VARCHAR2(255)</v>
          </cell>
          <cell r="I38" t="str">
            <v xml:space="preserve">Identification number of the syndicate agent </v>
          </cell>
          <cell r="J38" t="str">
            <v xml:space="preserve">Identification number of the syndicate agent </v>
          </cell>
          <cell r="N38" t="str">
            <v>CD_LOAN_TAPES_BCE</v>
          </cell>
          <cell r="O38" t="str">
            <v>LT603_SIND</v>
          </cell>
          <cell r="P38" t="str">
            <v>SYNDCT_RL</v>
          </cell>
          <cell r="Q38" t="str">
            <v>CAMPO APROVISIONADO DIRETAMENTE</v>
          </cell>
          <cell r="R38" t="str">
            <v>SE O CONTRATO NÃO PERTENCER AO UNIVERSO DE SINDICADOS (TABELA LT603_SIND)</v>
          </cell>
          <cell r="S38" t="str">
            <v>1. CRUZAR LT002_INSTRUMENT COM LT603_SIND
LT002_INSTRUMENT 
LEFT JOIN
(SELECT * FROM CD_LOAN_TAPES_BCE.LT603_SIND)
ON INSTRMNT_ID = INSTRMNT_ID</v>
          </cell>
          <cell r="U38">
            <v>45714</v>
          </cell>
          <cell r="V38" t="str">
            <v>26/02/2025: Campo especificado diretamento do input manual deSindicados (lt603). Responsabilidade das várias  Áreas com contratos Sindicados (Middle Office; Credit &amp; Transaction; Projetos Especiais)</v>
          </cell>
        </row>
        <row r="39">
          <cell r="E39" t="str">
            <v>IN.053</v>
          </cell>
          <cell r="G39" t="str">
            <v>trnch</v>
          </cell>
          <cell r="H39" t="str">
            <v>Code List</v>
          </cell>
          <cell r="I39" t="str">
            <v>Tranching / security</v>
          </cell>
          <cell r="J39" t="str">
            <v>Tranching / security.</v>
          </cell>
          <cell r="K39">
            <v>99999999999</v>
          </cell>
          <cell r="L39">
            <v>11111111111</v>
          </cell>
          <cell r="N39" t="str">
            <v>CD_LOAN_TAPES_BCE</v>
          </cell>
          <cell r="O39" t="str">
            <v>LT603_SIND</v>
          </cell>
          <cell r="P39" t="str">
            <v>TRNCH</v>
          </cell>
          <cell r="Q39" t="str">
            <v>CAMPO APROVISIONADO DIRETAMENTE</v>
          </cell>
          <cell r="R39" t="str">
            <v>SE O CONTRATO NÃO PERTENCER AO UNIVERSO DE SINDICADOS (TABELA LT603_SIND)</v>
          </cell>
          <cell r="S39" t="str">
            <v>1. CRUZAR LT002_INSTRUMENT COM LT603_SIND
LT002_INSTRUMENT 
LEFT JOIN
(SELECT * FROM CD_LOAN_TAPES_BCE.LT603_SIND)
ON INSTRMNT_ID = INSTRMNT_ID</v>
          </cell>
          <cell r="U39">
            <v>45714</v>
          </cell>
          <cell r="V39" t="str">
            <v>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v>
          </cell>
        </row>
        <row r="40">
          <cell r="E40" t="str">
            <v>IN.138</v>
          </cell>
          <cell r="G40" t="str">
            <v>syndctn_typ</v>
          </cell>
          <cell r="H40" t="str">
            <v>Code List</v>
          </cell>
          <cell r="I40" t="str">
            <v>Syndication type</v>
          </cell>
          <cell r="J40" t="str">
            <v>Syndication type.</v>
          </cell>
          <cell r="K40">
            <v>99999999999</v>
          </cell>
          <cell r="L40">
            <v>11111111111</v>
          </cell>
          <cell r="N40" t="str">
            <v>CD_LOAN_TAPES_BCE</v>
          </cell>
          <cell r="O40" t="str">
            <v>LT603_SIND</v>
          </cell>
          <cell r="P40" t="str">
            <v>SYNDCTN_TYP</v>
          </cell>
          <cell r="Q40" t="str">
            <v>CAMPO APROVISIONADO DIRETAMENTE</v>
          </cell>
          <cell r="R40" t="str">
            <v>SE O CONTRATO NÃO PERTENCER AO UNIVERSO DE SINDICADOS (TABELA LT603_SIND)</v>
          </cell>
          <cell r="S40" t="str">
            <v>1. CRUZAR LT002_INSTRUMENT COM LT603_SIND
LT002_INSTRUMENT 
LEFT JOIN
(SELECT * FROM CD_LOAN_TAPES_BCE.LT603_SIND)
ON INSTRMNT_ID = INSTRMNT_ID</v>
          </cell>
          <cell r="U40">
            <v>45714</v>
          </cell>
          <cell r="V40" t="str">
            <v>14/04/2022: Inclusão de uma cláusula de NOT APPLICABLE</v>
          </cell>
        </row>
        <row r="41">
          <cell r="E41" t="str">
            <v>IN.137</v>
          </cell>
          <cell r="G41" t="str">
            <v>syndctd_shr</v>
          </cell>
          <cell r="H41" t="str">
            <v>FLOAT 6 decimal places</v>
          </cell>
          <cell r="I41" t="str">
            <v>Share in the syndicate</v>
          </cell>
          <cell r="J41" t="str">
            <v>Share in the syndicate in percentage.</v>
          </cell>
          <cell r="K41">
            <v>99999999999</v>
          </cell>
          <cell r="L41">
            <v>11111111111</v>
          </cell>
          <cell r="N41" t="str">
            <v>CD_LOAN_TAPES_BCE</v>
          </cell>
          <cell r="O41" t="str">
            <v>LT603_SIND</v>
          </cell>
          <cell r="P41" t="str">
            <v>SYNDCTD_SHR</v>
          </cell>
          <cell r="Q41" t="str">
            <v>CAMPO APROVISIONADO DIRETAMENTE</v>
          </cell>
          <cell r="R41" t="str">
            <v>SE O CONTRATO NÃO PERTENCER AO UNIVERSO DE SINDICADOS (TABELA LT603_SIND)</v>
          </cell>
          <cell r="S41" t="str">
            <v>1. CRUZAR LT002_INSTRUMENT COM LT603_SIND
LT002_INSTRUMENT 
LEFT JOIN
(SELECT * FROM CD_LOAN_TAPES_BCE.LT603_SIND)
ON INSTRMNT_ID = INSTRMNT_ID</v>
          </cell>
          <cell r="U41">
            <v>45714</v>
          </cell>
          <cell r="V41" t="str">
            <v>26/02/2025: Campo especificado diretamento do input manual deSindicados (lt603). Responsabilidade das várias  Áreas com contratos Sindicados (Middle Office; Credit &amp; Transaction; Projetos Especiais)</v>
          </cell>
        </row>
        <row r="42">
          <cell r="E42" t="str">
            <v>IN.136</v>
          </cell>
          <cell r="G42" t="str">
            <v>syndctd_lndrs</v>
          </cell>
          <cell r="H42" t="str">
            <v>VARCHAR2(255)</v>
          </cell>
          <cell r="I42" t="str">
            <v>Names of the other lenders in the syndicate</v>
          </cell>
          <cell r="J42" t="str">
            <v>Names separated by comma (,).</v>
          </cell>
          <cell r="K42" t="str">
            <v>MISS</v>
          </cell>
          <cell r="L42" t="str">
            <v>N/A</v>
          </cell>
          <cell r="N42" t="str">
            <v>CD_LOAN_TAPES_BCE
CD_CAPTOOLS</v>
          </cell>
          <cell r="O42" t="str">
            <v>LT603_SIND
CT003_UNIV_CLI</v>
          </cell>
          <cell r="P42" t="str">
            <v>SYNDCTD_LNDRS
ZCLIENTE_LNDRS
ZCLIENTE
GCLIENTE</v>
          </cell>
          <cell r="Q42" t="str">
            <v>CASE
WHEN LT603.ZCLIENTE_LNDRS = CT003.ZCLIENTE THEN CT003.GCLIENTE
ELSE LT603.SYNDCTD_LNDRS</v>
          </cell>
          <cell r="R42" t="str">
            <v>SE O CONTRATO NÃO PERTENCER AO UNIVERSO DE SINDICADOS (TABELA LT603_SIND)</v>
          </cell>
          <cell r="S42" t="str">
            <v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v>
          </cell>
          <cell r="U42">
            <v>45742</v>
          </cell>
          <cell r="V42" t="str">
            <v>16/03/2025: Foi partilhada nova especificação do campo, de acordo com o pedido pelo Luís Capitão-Mor.</v>
          </cell>
        </row>
        <row r="43">
          <cell r="E43" t="str">
            <v>IN.135</v>
          </cell>
          <cell r="G43" t="str">
            <v>syndctd_cntrct_id</v>
          </cell>
          <cell r="H43" t="str">
            <v>VARCHAR2(60)</v>
          </cell>
          <cell r="I43" t="str">
            <v>Syndicated contract ID</v>
          </cell>
          <cell r="J43" t="str">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v>
          </cell>
          <cell r="K43" t="str">
            <v>MISS</v>
          </cell>
          <cell r="L43" t="str">
            <v>N/A</v>
          </cell>
          <cell r="N43" t="str">
            <v>CD_LOAN_TAPES_BCE</v>
          </cell>
          <cell r="O43" t="str">
            <v>LT603_SIND</v>
          </cell>
          <cell r="P43" t="str">
            <v>SYNDCTD_CNTRCT_ID</v>
          </cell>
          <cell r="Q43" t="str">
            <v>CAMPO APROVISIONADO DIRETAMENTE</v>
          </cell>
          <cell r="R43" t="str">
            <v>SE O CONTRATO NÃO PERTENCER AO UNIVERSO DE SINDICADOS (TABELA LT603_SIND)</v>
          </cell>
          <cell r="S43" t="str">
            <v>1. CRUZAR LT002_INSTRUMENT COM LT603_SIND
LT002_INSTRUMENT 
LEFT JOIN
(SELECT * FROM CD_LOAN_TAPES_BCE.LT603_SIND)
ON INSTRMNT_ID = INSTRMNT_ID</v>
          </cell>
          <cell r="U43">
            <v>45714</v>
          </cell>
          <cell r="V43" t="str">
            <v>26/02/2025: Campo especificado diretamento do input manual deSindicados (lt603). Responsabilidade das várias  Áreas com contratos Sindicados (Middle Office; Credit &amp; Transaction; Projetos Especiais)</v>
          </cell>
        </row>
        <row r="44">
          <cell r="E44" t="str">
            <v>IN.134</v>
          </cell>
          <cell r="G44" t="str">
            <v>syndctd_agnt</v>
          </cell>
          <cell r="H44" t="str">
            <v>VARCHAR2(255)</v>
          </cell>
          <cell r="I44" t="str">
            <v>Syndicate agent name</v>
          </cell>
          <cell r="J44" t="str">
            <v>Syndicate agent name.</v>
          </cell>
          <cell r="K44" t="str">
            <v>MISS</v>
          </cell>
          <cell r="L44" t="str">
            <v>N/A</v>
          </cell>
          <cell r="N44" t="str">
            <v>CD_LOAN_TAPES_BCE
CD_CAPTOOLS</v>
          </cell>
          <cell r="O44" t="str">
            <v>LT603_SIND
CT003_UNIV_CLI</v>
          </cell>
          <cell r="P44" t="str">
            <v>SYNDCTD_AGNT
ZCLIENTE_AGNT
ZCLIENTE
GCLIENTE</v>
          </cell>
          <cell r="Q44" t="str">
            <v>CASE
WHEN LT603.ZCLIENTE_AGNT = CT003.ZCLIENTE THEN CT003.GCLIENTE
ELSE LT603.SYNDCTD_AGNT</v>
          </cell>
          <cell r="R44" t="str">
            <v>SE O CONTRATO NÃO PERTENCER AO UNIVERSO DE SINDICADOS (TABELA LT603_SIND)</v>
          </cell>
          <cell r="S44" t="str">
            <v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v>
          </cell>
          <cell r="U44">
            <v>45742</v>
          </cell>
          <cell r="V44" t="str">
            <v>16/03/2025: Foi partilhada nova especificação do campo, de acordo com o pedido pelo Luís Capitão-Mor.</v>
          </cell>
        </row>
        <row r="45">
          <cell r="E45" t="str">
            <v>IN.133</v>
          </cell>
          <cell r="G45" t="str">
            <v>syndct_rl</v>
          </cell>
          <cell r="H45" t="str">
            <v>Code List</v>
          </cell>
          <cell r="I45" t="str">
            <v>Role of the lender in the syndicate</v>
          </cell>
          <cell r="J45" t="str">
            <v>Role of the lender in the syndicate.</v>
          </cell>
          <cell r="K45">
            <v>99999999999</v>
          </cell>
          <cell r="L45">
            <v>11111111111</v>
          </cell>
          <cell r="N45" t="str">
            <v>CD_LOAN_TAPES_BCE</v>
          </cell>
          <cell r="O45" t="str">
            <v>LT603_SIND</v>
          </cell>
          <cell r="P45" t="str">
            <v>SYNDCT_RL</v>
          </cell>
          <cell r="Q45" t="str">
            <v>CAMPO APROVISIONADO DIRETAMENTE</v>
          </cell>
          <cell r="R45" t="str">
            <v>SE O CONTRATO NÃO PERTENCER AO UNIVERSO DE SINDICADOS (TABELA LT603_SIND)</v>
          </cell>
          <cell r="S45" t="str">
            <v>1. CRUZAR LT002_INSTRUMENT COM LT603_SIND
LT002_INSTRUMENT 
LEFT JOIN
(SELECT * FROM CD_LOAN_TAPES_BCE.LT603_SIND)
ON INSTRMNT_ID = INSTRMNT_ID</v>
          </cell>
          <cell r="U45">
            <v>45714</v>
          </cell>
          <cell r="V45" t="str">
            <v>14/04/2022: Inclusão de uma cláusula de NOT APPLICABLE</v>
          </cell>
        </row>
        <row r="46">
          <cell r="E46" t="str">
            <v>IN.052</v>
          </cell>
          <cell r="G46" t="str">
            <v>stts_undrwrttn_trnsctn</v>
          </cell>
          <cell r="H46" t="str">
            <v>Code List</v>
          </cell>
          <cell r="I46" t="str">
            <v>Status for underwritten transaction</v>
          </cell>
          <cell r="J46" t="str">
            <v>In accordance with "ECB Guidance on leveraged transactions". Data attribute to be provided only by Lead Arrangers.</v>
          </cell>
          <cell r="K46">
            <v>99999999999</v>
          </cell>
          <cell r="L46">
            <v>11111111111</v>
          </cell>
          <cell r="N46" t="str">
            <v>CD_LOAN_TAPES_BCE</v>
          </cell>
          <cell r="O46" t="str">
            <v>LT603_SIND</v>
          </cell>
          <cell r="P46" t="str">
            <v>STTS_UNDRWRTTN_TRNSCTN</v>
          </cell>
          <cell r="Q46" t="str">
            <v>CAMPO APROVISIONADO DIRETAMENTE</v>
          </cell>
          <cell r="R46" t="str">
            <v>SE O CONTRATO NÃO PERTENCER AO UNIVERSO DE SINDICADOS (TABELA LT603_SIND)</v>
          </cell>
          <cell r="S46" t="str">
            <v>1. CRUZAR LT002_INSTRUMENT COM LT603_SIND
LT002_INSTRUMENT 
LEFT JOIN
(SELECT * FROM CD_LOAN_TAPES_BCE.LT603_SIND)
ON INSTRMNT_ID = INSTRMNT_ID</v>
          </cell>
          <cell r="U46">
            <v>45714</v>
          </cell>
          <cell r="V46" t="str">
            <v>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v>
          </cell>
        </row>
        <row r="47">
          <cell r="E47" t="str">
            <v>IN.084</v>
          </cell>
          <cell r="G47" t="str">
            <v>rtntn_shr</v>
          </cell>
          <cell r="H47" t="str">
            <v>FLOAT 6 decimal places</v>
          </cell>
          <cell r="I47" t="str">
            <v>Retention share</v>
          </cell>
          <cell r="J47" t="str">
            <v>Retention share defined as per ECB Guidance on leveraged transactions. i.e. retention share = 100% - transferred / distributed percentage.</v>
          </cell>
          <cell r="K47">
            <v>99999999999</v>
          </cell>
          <cell r="L47">
            <v>11111111111</v>
          </cell>
          <cell r="N47" t="str">
            <v>CD_LOAN_TAPES_BCE</v>
          </cell>
          <cell r="O47" t="str">
            <v>LT603_SIND</v>
          </cell>
          <cell r="P47" t="str">
            <v>RTNTN_SHR</v>
          </cell>
          <cell r="Q47" t="str">
            <v>CAMPO APROVISIONADO DIRETAMENTE</v>
          </cell>
          <cell r="R47" t="str">
            <v>SE O CONTRATO NÃO PERTENCER AO UNIVERSO DE SINDICADOS (TABELA LT603_SIND)</v>
          </cell>
          <cell r="S47" t="str">
            <v>1. CRUZAR LT002_INSTRUMENT COM LT603_SIND
LT002_INSTRUMENT 
LEFT JOIN
(SELECT * FROM CD_LOAN_TAPES_BCE.LT603_SIND)
ON INSTRMNT_ID = INSTRMNT_ID</v>
          </cell>
          <cell r="U47">
            <v>45714</v>
          </cell>
          <cell r="V47" t="str">
            <v>08/11/2021: A metodologia de NOT APPLICABLE mantém-se igual à versão original (não foi aplicada a metodologia de default values proposta pela Corporação);
14/04/2022: Inclusão de uma cláusula de NOT APPLICABLE</v>
          </cell>
        </row>
        <row r="48">
          <cell r="E48" t="str">
            <v>IN.031</v>
          </cell>
          <cell r="G48" t="str">
            <v>fld_syndctn</v>
          </cell>
          <cell r="H48" t="str">
            <v>Y, N</v>
          </cell>
          <cell r="I48" t="str">
            <v>Failed syndication (as per definition according to the ECB Guidance on leveraged transactions)</v>
          </cell>
          <cell r="J48" t="str">
            <v>In accordance with "ECB Guidance on leveraged transactions".</v>
          </cell>
          <cell r="K48" t="str">
            <v>MISS</v>
          </cell>
          <cell r="L48" t="str">
            <v>N/A</v>
          </cell>
          <cell r="N48" t="str">
            <v>CD_LOAN_TAPES_BCE</v>
          </cell>
          <cell r="O48" t="str">
            <v>LT603_SIND</v>
          </cell>
          <cell r="P48" t="str">
            <v>FLD_SYNDCTN</v>
          </cell>
          <cell r="Q48" t="str">
            <v>CAMPO APROVISIONADO DIRETAMENTE</v>
          </cell>
          <cell r="R48" t="str">
            <v>SE O CONTRATO NÃO PERTENCER AO UNIVERSO DE SINDICADOS (TABELA LT603_SIND)</v>
          </cell>
          <cell r="S48" t="str">
            <v>1. CRUZAR LT002_INSTRUMENT COM LT603_SIND
LT002_INSTRUMENT 
LEFT JOIN
(SELECT * FROM CD_LOAN_TAPES_BCE.LT603_SIND)
ON INSTRMNT_ID = INSTRMNT_ID</v>
          </cell>
          <cell r="U48">
            <v>45714</v>
          </cell>
          <cell r="V48" t="str">
            <v>14/04/2022: Inclusão de uma cláusula de NOT APPLICABLE</v>
          </cell>
        </row>
        <row r="49">
          <cell r="E49" t="str">
            <v>IN.055</v>
          </cell>
          <cell r="G49" t="str">
            <v>typ_instrmnt</v>
          </cell>
          <cell r="H49" t="str">
            <v>Code List</v>
          </cell>
          <cell r="I49" t="str">
            <v>Type of instrument</v>
          </cell>
          <cell r="J49" t="str">
            <v>Classification of the instrument according to the type of contractual terms agreed between the parties.</v>
          </cell>
          <cell r="K49">
            <v>99999999999</v>
          </cell>
          <cell r="L49">
            <v>11111111111</v>
          </cell>
          <cell r="N49" t="str">
            <v>CD_CAPTOOLS
CD_ESTRUTURAIS
CD_LOAN_TAPES_BCE</v>
          </cell>
          <cell r="O49" t="str">
            <v>FR004_CTO
TAT91_TABELAS
LT001_UNIV_OPER
LT831_PARAM_CONCEITOS</v>
          </cell>
          <cell r="P49" t="str">
            <v>CPRODUTO
CSUBPRODUTO
TAYD91C0_NELEMC19
INSTRUMENTO_FINANCEIRO</v>
          </cell>
          <cell r="Q49" t="str">
            <v>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v>
          </cell>
          <cell r="R49" t="str">
            <v>-</v>
          </cell>
          <cell r="S49" t="str">
            <v>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v>
          </cell>
          <cell r="U49">
            <v>45764</v>
          </cell>
          <cell r="V49" t="str">
            <v>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v>
          </cell>
        </row>
        <row r="50">
          <cell r="E50" t="str">
            <v>EN.129</v>
          </cell>
          <cell r="G50" t="str">
            <v>fr_csh_flw_t3</v>
          </cell>
          <cell r="H50" t="str">
            <v>FLOAT 2 decimal places</v>
          </cell>
          <cell r="I50" t="str">
            <v>Free Cash Flow T+3</v>
          </cell>
          <cell r="J50" t="str">
            <v>Non-retail clients’ Free Cash Flow at reference date T+3, according to bank-internal projections.</v>
          </cell>
          <cell r="K50">
            <v>99999999999</v>
          </cell>
          <cell r="L50">
            <v>11111111111</v>
          </cell>
          <cell r="N50" t="str">
            <v>CD_LOAN_TAPES_BCE</v>
          </cell>
          <cell r="O50" t="str">
            <v>LT604_HOLIS_MAN</v>
          </cell>
          <cell r="P50" t="str">
            <v>VALOR</v>
          </cell>
          <cell r="Q50" t="str">
            <v>LT604_HOLIS_MAN.CAMPO = FR_CSH_FLW_T3</v>
          </cell>
          <cell r="R50" t="str">
            <v>-</v>
          </cell>
          <cell r="S50" t="str">
            <v>1. CRUZAR LT003_ENTTY COM  LT604_HOLIS_MAN
LT003_ENTTY 
LEFT JOIN
(SELECT * FROM CD_LOAN_TAPES_BCE. LT604_HOLIS_MAN)
ON ENTTY_ID = ENTTY_ID</v>
          </cell>
          <cell r="U50">
            <v>45756</v>
          </cell>
          <cell r="V50"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1">
          <cell r="E51" t="str">
            <v>EN.128</v>
          </cell>
          <cell r="G51" t="str">
            <v>fr_csh_flw_t2</v>
          </cell>
          <cell r="H51" t="str">
            <v>FLOAT 2 decimal places</v>
          </cell>
          <cell r="I51" t="str">
            <v>Free Cash Flow T+2</v>
          </cell>
          <cell r="J51" t="str">
            <v>Non-retail clients’ Free Cash Flow at reference date T+2, according to bank-internal projections.</v>
          </cell>
          <cell r="K51">
            <v>99999999999</v>
          </cell>
          <cell r="L51">
            <v>11111111111</v>
          </cell>
          <cell r="N51" t="str">
            <v>CD_LOAN_TAPES_BCE</v>
          </cell>
          <cell r="O51" t="str">
            <v>LT604_HOLIS_MAN</v>
          </cell>
          <cell r="P51" t="str">
            <v>VALOR</v>
          </cell>
          <cell r="Q51" t="str">
            <v>LT604_HOLIS_MAN.CAMPO = FR_CSH_FLW_T2</v>
          </cell>
          <cell r="R51" t="str">
            <v>-</v>
          </cell>
          <cell r="S51" t="str">
            <v>1. CRUZAR LT003_ENTTY COM  LT604_HOLIS_MAN
LT003_ENTTY 
LEFT JOIN
(SELECT * FROM CD_LOAN_TAPES_BCE. LT604_HOLIS_MAN)
ON ENTTY_ID = ENTTY_ID</v>
          </cell>
          <cell r="U51">
            <v>45756</v>
          </cell>
          <cell r="V51"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2">
          <cell r="E52" t="str">
            <v>EN.127</v>
          </cell>
          <cell r="G52" t="str">
            <v>fr_csh_flw_t1</v>
          </cell>
          <cell r="H52" t="str">
            <v>FLOAT 2 decimal places</v>
          </cell>
          <cell r="I52" t="str">
            <v>Free Cash Flow T+1</v>
          </cell>
          <cell r="J52" t="str">
            <v>Non-retail clients’ Free Cash Flow at reference date T+1, according to bank-internal projections.</v>
          </cell>
          <cell r="K52">
            <v>99999999999</v>
          </cell>
          <cell r="L52">
            <v>11111111111</v>
          </cell>
          <cell r="N52" t="str">
            <v>CD_LOAN_TAPES_BCE</v>
          </cell>
          <cell r="O52" t="str">
            <v>LT604_HOLIS_MAN</v>
          </cell>
          <cell r="P52" t="str">
            <v>VALOR</v>
          </cell>
          <cell r="Q52" t="str">
            <v>LT604_HOLIS_MAN.CAMPO = FR_CSH_FLW_T1</v>
          </cell>
          <cell r="R52" t="str">
            <v>-</v>
          </cell>
          <cell r="S52" t="str">
            <v>1. CRUZAR LT003_ENTTY COM  LT604_HOLIS_MAN
LT003_ENTTY 
LEFT JOIN
(SELECT * FROM CD_LOAN_TAPES_BCE. LT604_HOLIS_MAN)
ON ENTTY_ID = ENTTY_ID</v>
          </cell>
          <cell r="U52">
            <v>45756</v>
          </cell>
          <cell r="V52"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3">
          <cell r="E53" t="str">
            <v>EN.126</v>
          </cell>
          <cell r="G53" t="str">
            <v>fr_csh_flw</v>
          </cell>
          <cell r="H53" t="str">
            <v>FLOAT 2 decimal places</v>
          </cell>
          <cell r="I53" t="str">
            <v>Free Cash Flow</v>
          </cell>
          <cell r="J53" t="str">
            <v>Non-retail clients’ Free Cash Flow at reference date T+0, according to bank-internal projections.</v>
          </cell>
          <cell r="K53">
            <v>99999999999</v>
          </cell>
          <cell r="L53">
            <v>11111111111</v>
          </cell>
          <cell r="N53" t="str">
            <v>CD_LOAN_TAPES_BCE</v>
          </cell>
          <cell r="O53" t="str">
            <v>DWT534_FLUXOS_CAIXA_SNC</v>
          </cell>
          <cell r="P53" t="str">
            <v>A5307_T
A5319_T</v>
          </cell>
          <cell r="Q53" t="str">
            <v>A5307_T+A5319_T</v>
          </cell>
          <cell r="R53" t="str">
            <v>-</v>
          </cell>
          <cell r="S53" t="str">
            <v>(NOTA: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v>
          </cell>
          <cell r="U53">
            <v>45810</v>
          </cell>
          <cell r="V53" t="str">
            <v>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v>
          </cell>
        </row>
        <row r="54">
          <cell r="E54" t="str">
            <v>EN.079</v>
          </cell>
          <cell r="G54" t="str">
            <v>dbt_rpymnt_cpcty_ttl</v>
          </cell>
          <cell r="H54" t="str">
            <v>FLOAT 6 decimal places</v>
          </cell>
          <cell r="I54" t="str">
            <v>Debt repayment capacity of the total debt as per ECB Guidance on leveraged transactions</v>
          </cell>
          <cell r="J54" t="str">
            <v>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v>
          </cell>
          <cell r="K54">
            <v>99999999999</v>
          </cell>
          <cell r="L54">
            <v>11111111111</v>
          </cell>
          <cell r="N54" t="str">
            <v>CD_LOAN_TAPES_BCE</v>
          </cell>
          <cell r="O54" t="str">
            <v>LT601_LEV_FIN</v>
          </cell>
          <cell r="P54" t="str">
            <v>DBT_RPYMNT_CPCTY_TTL</v>
          </cell>
          <cell r="Q54" t="str">
            <v>CAMPO APROVISIONADO DIRETAMENTE</v>
          </cell>
          <cell r="R54" t="str">
            <v>SE O CONTRATO NÃO PERTENCER AO UNIVERSO DE LEVERAGE FINANCE (LT601_LEV_FIN)</v>
          </cell>
          <cell r="S54"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v>
          </cell>
          <cell r="U54">
            <v>45786</v>
          </cell>
          <cell r="V54" t="str">
            <v>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v>
          </cell>
        </row>
        <row r="55">
          <cell r="E55" t="str">
            <v>EN.078</v>
          </cell>
          <cell r="G55" t="str">
            <v>dbt_rpymnt_cpcty_snr_dbt</v>
          </cell>
          <cell r="H55" t="str">
            <v>FLOAT 6 decimal places</v>
          </cell>
          <cell r="I55" t="str">
            <v>Debt repayment capacity of senior secured debt as per ECB Guidance on leveraged transactions</v>
          </cell>
          <cell r="J55" t="str">
            <v>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v>
          </cell>
          <cell r="K55">
            <v>99999999999</v>
          </cell>
          <cell r="L55">
            <v>11111111111</v>
          </cell>
          <cell r="N55" t="str">
            <v>CD_LOAN_TAPES_BCE</v>
          </cell>
          <cell r="O55" t="str">
            <v>LT601_LEV_FIN</v>
          </cell>
          <cell r="P55" t="str">
            <v>DBT_RPYMNT_CPCTY_SNR_DBT</v>
          </cell>
          <cell r="Q55" t="str">
            <v>CAMPO APROVISIONADO DIRETAMENTE</v>
          </cell>
          <cell r="R55" t="str">
            <v>SE O CONTRATO NÃO PERTENCER AO UNIVERSO DE LEVERAGE FINANCE (LT601_LEV_FIN)</v>
          </cell>
          <cell r="S55"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v>
          </cell>
          <cell r="U55">
            <v>45786</v>
          </cell>
          <cell r="V55" t="str">
            <v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v>
          </cell>
        </row>
        <row r="56">
          <cell r="E56" t="str">
            <v>IN.064</v>
          </cell>
          <cell r="G56" t="str">
            <v>amnt_d_at_mtrty</v>
          </cell>
          <cell r="H56" t="str">
            <v>FLOAT 2 decimal places</v>
          </cell>
          <cell r="I56" t="str">
            <v>Amount due at the legal final maturity date</v>
          </cell>
          <cell r="J56" t="str">
            <v>Total amount of principal repayment to be paid at the final legal maturity date (i.e. DT_LGL_FNL_MTRTY), i.e. amount of last instalment at maturity date.</v>
          </cell>
          <cell r="K56">
            <v>99999999999</v>
          </cell>
          <cell r="L56">
            <v>11111111111</v>
          </cell>
          <cell r="N56" t="str">
            <v xml:space="preserve">CD_LOAN_TAPES_BCE
</v>
          </cell>
          <cell r="O56" t="str">
            <v xml:space="preserve">LT002_INSTRUMENT
</v>
          </cell>
          <cell r="P56" t="str">
            <v>PYMNT_FRQNCY
OTSTNDNG_NMNL_AMNT_INSTRMNT
DT_LGL_FNL_MTRTY</v>
          </cell>
          <cell r="Q56" t="str">
            <v>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v>
          </cell>
          <cell r="R56" t="str">
            <v>SE PELO MENOS UM DOS CAMPOS FONTE TIVER O VALOR DE NOT APPLICABLE</v>
          </cell>
          <cell r="S56" t="str">
            <v xml:space="preserve">UTILIZAR OS CAMPOS PYMNT_FRQNCY, OTSTNDNG_NMNL_AMNT_INSTRMNT E DT_LGL_FNL_MTRTY PARA O CÁLCULO </v>
          </cell>
          <cell r="U56">
            <v>45396</v>
          </cell>
          <cell r="V56" t="str">
            <v>05/07/2023: Adição de condição de metodologia de NOT APPLICABLE
07/04/2025: Utilizou-se uma proxy para o cálculo do campo utilizado a frequência de pagamento - proxy definida com Luis CapitãoMor</v>
          </cell>
        </row>
        <row r="57">
          <cell r="E57" t="str">
            <v>IN.063</v>
          </cell>
          <cell r="G57" t="str">
            <v>accrd_intrst_instrmnt</v>
          </cell>
          <cell r="H57" t="str">
            <v>FLOAT 2 decimal places</v>
          </cell>
          <cell r="I57" t="str">
            <v>Accrued interest balance as recognised on the balance sheet</v>
          </cell>
          <cell r="J57" t="str">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v>
          </cell>
          <cell r="K57">
            <v>99999999999</v>
          </cell>
          <cell r="L57">
            <v>11111111111</v>
          </cell>
          <cell r="N57" t="str">
            <v>CD_LOAN_TAPES_BCE</v>
          </cell>
          <cell r="O57" t="str">
            <v>LT001_UNIV_OPER
KT_CHAVES_LT</v>
          </cell>
          <cell r="P57" t="str">
            <v>ACCRD_INTRST_INSTRMNT</v>
          </cell>
          <cell r="Q57" t="str">
            <v>NVL (SUM(JUROS_CORRIDOS) ,0 )</v>
          </cell>
          <cell r="R57" t="str">
            <v>-</v>
          </cell>
          <cell r="S57" t="str">
            <v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v>
          </cell>
          <cell r="U57">
            <v>45396</v>
          </cell>
          <cell r="V57" t="str">
            <v>08/11/2021: A metodologia de NOT APPLICABLE mantém-se igual à versão original (não foi aplicada a metodologia de default values proposta pela Corporação)
07/04/2025: Campo passa a ser aprovisionado através da LT001.</v>
          </cell>
        </row>
        <row r="58">
          <cell r="E58" t="str">
            <v>EN.075</v>
          </cell>
          <cell r="G58" t="str">
            <v>ttl_intrst_pd</v>
          </cell>
          <cell r="H58" t="str">
            <v>FLOAT 2 decimal places</v>
          </cell>
          <cell r="I58" t="str">
            <v>Debtor's total interest paid  (over period for one year)</v>
          </cell>
          <cell r="J58" t="str">
            <v>Debtor's total interest paid  (over period for one year). Please report on solo entity level unless advised otherwise.</v>
          </cell>
          <cell r="K58">
            <v>99999999999</v>
          </cell>
          <cell r="L58">
            <v>11111111111</v>
          </cell>
          <cell r="N58" t="str">
            <v>CD_ALM</v>
          </cell>
          <cell r="O58" t="str">
            <v>EPT08_PRESTACOES</v>
          </cell>
          <cell r="P58" t="str">
            <v>MJURPAG</v>
          </cell>
          <cell r="Q58" t="str">
            <v>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v>
          </cell>
          <cell r="R58" t="str">
            <v>-SE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v>
          </cell>
          <cell r="S58" t="str">
            <v>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v>
          </cell>
          <cell r="U58">
            <v>45771</v>
          </cell>
          <cell r="V58" t="str">
            <v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v>
          </cell>
        </row>
        <row r="59">
          <cell r="E59" t="str">
            <v>EN.045</v>
          </cell>
          <cell r="G59" t="str">
            <v>rtng_scl</v>
          </cell>
          <cell r="H59" t="str">
            <v>Code List</v>
          </cell>
          <cell r="I59" t="str">
            <v>Rating scale</v>
          </cell>
          <cell r="J59" t="str">
            <v>Internal name and definition of the rating master scale. It should be mapped to the assigned rating, i.e. INTRNL_RTNG.</v>
          </cell>
          <cell r="K59">
            <v>99999999999</v>
          </cell>
          <cell r="L59">
            <v>11111111111</v>
          </cell>
          <cell r="N59" t="str">
            <v>FIXO</v>
          </cell>
          <cell r="O59" t="str">
            <v>FIXO</v>
          </cell>
          <cell r="P59" t="str">
            <v>FIXO</v>
          </cell>
          <cell r="Q59" t="str">
            <v>RESPETIVO VALOR DE NOT APPLICABLE</v>
          </cell>
          <cell r="R59" t="str">
            <v>FIXO</v>
          </cell>
          <cell r="S59" t="str">
            <v>FIXO</v>
          </cell>
          <cell r="U59">
            <v>45744</v>
          </cell>
          <cell r="V59" t="str">
            <v>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v>
          </cell>
        </row>
        <row r="60">
          <cell r="E60" t="str">
            <v>IN.132</v>
          </cell>
          <cell r="G60" t="str">
            <v>rcvd_intrst_24m</v>
          </cell>
          <cell r="H60" t="str">
            <v>FLOAT 2 decimal places</v>
          </cell>
          <cell r="I60" t="str">
            <v>Received interest payments within last 24 months prior to reference date</v>
          </cell>
          <cell r="J60" t="str">
            <v>Received interest payments (including payments for derivatives).</v>
          </cell>
          <cell r="K60">
            <v>99999999999</v>
          </cell>
          <cell r="L60">
            <v>11111111111</v>
          </cell>
          <cell r="N60" t="str">
            <v>CD_ALM</v>
          </cell>
          <cell r="O60" t="str">
            <v>EPT08_PRESTACOES</v>
          </cell>
          <cell r="P60" t="str">
            <v>MJURPAG</v>
          </cell>
          <cell r="Q60" t="str">
            <v>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v>
          </cell>
          <cell r="R60" t="str">
            <v>SE O CONTRATO PERTENCER AOS PRODUTOS DESCOBERTOS, CARTÕES E GARANTIAS PRESTADAS: 
TABELA DE PARAMETRIZAÇÃO LT831_PARAM_CONCEITOS SE VALOR_DESTINO = "CONCEPT NOT APPLICABLE" 
ONDE TYP_INSTRMNT =VALOR_ORIGEM_1 
E CAMPO_CONCEITO = 'AMRTSTN_INTRST_PAYMENTS'</v>
          </cell>
          <cell r="S60" t="str">
            <v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v>
          </cell>
          <cell r="U60">
            <v>45761</v>
          </cell>
          <cell r="V60" t="str">
            <v>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v>
          </cell>
        </row>
        <row r="61">
          <cell r="E61" t="str">
            <v>IN.131</v>
          </cell>
          <cell r="G61" t="str">
            <v>rcvd_intrst_12m</v>
          </cell>
          <cell r="H61" t="str">
            <v>FLOAT 2 decimal places</v>
          </cell>
          <cell r="I61" t="str">
            <v>Received interest payments within last 12 months prior to reference date</v>
          </cell>
          <cell r="J61" t="str">
            <v>Received interest payments (including payments for derivatives).</v>
          </cell>
          <cell r="K61">
            <v>99999999999</v>
          </cell>
          <cell r="L61">
            <v>11111111111</v>
          </cell>
          <cell r="N61" t="str">
            <v>CD_ALM</v>
          </cell>
          <cell r="O61" t="str">
            <v>EPT08_PRESTACOES</v>
          </cell>
          <cell r="P61" t="str">
            <v>MJURPAG</v>
          </cell>
          <cell r="Q61" t="str">
            <v>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v>
          </cell>
          <cell r="R61" t="str">
            <v>SE O CONTRATO PERTENCER AOS PRODUTOS DESCOBERTOS, CARTÕES E GARANTIAS PRESTADAS: 
TABELA DE PARAMETRIZAÇÃO LT831_PARAM_CONCEITOS SE VALOR_DESTINO = "CONCEPT NOT APPLICABLE"
ONDE TYP_INSTRMNT = VALOR_ORIGEM_1 
E CAMPO_CONCEITO = 'AMRTSTN_INTRST_PAYMENTS'</v>
          </cell>
          <cell r="S61" t="str">
            <v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v>
          </cell>
          <cell r="U61">
            <v>45761</v>
          </cell>
          <cell r="V61" t="str">
            <v>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v>
          </cell>
        </row>
        <row r="62">
          <cell r="E62" t="str">
            <v>IN.045</v>
          </cell>
          <cell r="G62" t="str">
            <v>prfrmng_stts_prvs</v>
          </cell>
          <cell r="H62" t="str">
            <v>Code List</v>
          </cell>
          <cell r="I62" t="str">
            <v>Previous performing status</v>
          </cell>
          <cell r="J62" t="str">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v>
          </cell>
          <cell r="K62">
            <v>99999999999</v>
          </cell>
          <cell r="L62">
            <v>11111111111</v>
          </cell>
          <cell r="N62" t="str">
            <v>CD_LOAN_TAPES_BCE</v>
          </cell>
          <cell r="O62" t="str">
            <v>BCE_LT_SPRT_PRFM</v>
          </cell>
          <cell r="P62" t="str">
            <v>PRFRMNG_STTS</v>
          </cell>
          <cell r="Q62" t="str">
            <v>PRFRMNG_STTS</v>
          </cell>
          <cell r="R62" t="str">
            <v>-</v>
          </cell>
          <cell r="S62" t="str">
            <v xml:space="preserve">LT002_INSTRUMENT
LEFT JOIN
(SELECT  CASE WHEN MAX(NR)-1=0 THEN 1 ELSE MAX(NR)-1 FROM BCE_LT_SPRT_PRFM GROUP BY INSTRMNT_ID
INNER JOIN
SELECT * FROM BCE_LT_SPRT_PRFM
ON INSTRMNT_ID, NR)
ON CONCAT(CBALCAO, CNUMECTA, ZDEPOSIT) = INSTRMNT_ID
</v>
          </cell>
          <cell r="U62" t="str">
            <v>27/09/2024
28/03/2025</v>
          </cell>
          <cell r="V62" t="str">
            <v>29/11/2021: Atualização de nomenclatura da tabela de parametrização - em vez de TABELA_PARAMETRIZACAO, LT803_CODIGOS_LT. Sem impactos a nível de implementação.
09/09/2022: Alteração na tabela de suporte temporária de forma a prever as alterações de stage/performing nas tabelas de IFRS9 (para os anos 2018 e 2019)
16/09/2022: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v>
          </cell>
        </row>
        <row r="63">
          <cell r="E63" t="str">
            <v>IN.185</v>
          </cell>
          <cell r="G63" t="str">
            <v>lvrg_fnnc_flg</v>
          </cell>
          <cell r="H63" t="str">
            <v>Code List</v>
          </cell>
          <cell r="I63" t="str">
            <v>Leverage finance flag</v>
          </cell>
          <cell r="J63" t="str">
            <v>Loans considered Leveraged finance as per the "Guidance on leveraged transactions".</v>
          </cell>
          <cell r="K63" t="str">
            <v>MISS</v>
          </cell>
          <cell r="L63" t="str">
            <v>N/A</v>
          </cell>
          <cell r="N63" t="str">
            <v>CD_LOAN_TAPES_BCE</v>
          </cell>
          <cell r="O63" t="str">
            <v>LT001_UNIV_OPER
LT002_INSTRUMENT</v>
          </cell>
          <cell r="P63" t="str">
            <v>MAX(FLAG_LVRG_FINC)</v>
          </cell>
          <cell r="Q63" t="str">
            <v>CASE WHEN LVRG_FNNC_FLG='1' THEN (CASE WHEN TTL_LVRG_RT&gt;=6 THEN 'HLT'  ELSE 'LFT')
ELSE 'NLF'</v>
          </cell>
          <cell r="R63" t="str">
            <v>-</v>
          </cell>
          <cell r="S63" t="str">
            <v>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v>
          </cell>
          <cell r="U63">
            <v>45793</v>
          </cell>
          <cell r="V63" t="str">
            <v>04/04/2025: Alteração da codelist, passando a haver distinção entre high leveraged transaction e levrage transaction
16/05/2025: Alteração na metodologia de cálculo, de forma a garantir que tudo o que  tem lvrg_fnnc_flg='1' fica marcado com HLT ou LFT.</v>
          </cell>
        </row>
        <row r="64">
          <cell r="E64" t="str">
            <v>IN.033</v>
          </cell>
          <cell r="G64" t="str">
            <v>frbrnc_stts_instrmnt</v>
          </cell>
          <cell r="H64" t="str">
            <v>Code List</v>
          </cell>
          <cell r="I64" t="str">
            <v>Forbearance status</v>
          </cell>
          <cell r="J64" t="str">
            <v>Identification of forborne and renegotiated instruments.</v>
          </cell>
          <cell r="K64">
            <v>99999999999</v>
          </cell>
          <cell r="L64" t="str">
            <v>Default value not allowed</v>
          </cell>
          <cell r="N64" t="str">
            <v>CD_LOAN_TAPES_BCE</v>
          </cell>
          <cell r="O64" t="str">
            <v>LT002_INSTRMNT
FR004_CTO</v>
          </cell>
          <cell r="P64" t="str">
            <v>SITUACAO_DIFERIMENT_RENEG</v>
          </cell>
          <cell r="Q64" t="str">
            <v>FRBRNC_STTS_INSTRMNT</v>
          </cell>
          <cell r="R64" t="str">
            <v>-</v>
          </cell>
          <cell r="S64" t="str">
            <v>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v>
          </cell>
          <cell r="U64">
            <v>45793</v>
          </cell>
          <cell r="V64" t="str">
            <v>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v>
          </cell>
        </row>
        <row r="65">
          <cell r="E65" t="str">
            <v>IN.032</v>
          </cell>
          <cell r="G65" t="str">
            <v>flg_lbo</v>
          </cell>
          <cell r="H65" t="str">
            <v>Y, N</v>
          </cell>
          <cell r="I65" t="str">
            <v>Flag for leverage buy-out transactions</v>
          </cell>
          <cell r="J65" t="str">
            <v>Flag for leverage buy-out transactions.</v>
          </cell>
          <cell r="K65" t="str">
            <v>MISS</v>
          </cell>
          <cell r="L65" t="str">
            <v>N/A</v>
          </cell>
          <cell r="N65" t="str">
            <v>CD_LOAN_TAPES_BCE</v>
          </cell>
          <cell r="O65" t="str">
            <v>LT601_LEV_FIN</v>
          </cell>
          <cell r="P65" t="str">
            <v>FLAG_LBO</v>
          </cell>
          <cell r="Q65" t="str">
            <v>CASE WHEN MAX(CASE WHEN FLG_LBO='Y' THEN 1 ELSE 0 END) OVER (PARTITION BY ENTTY_ID)=1 THEN 'Y' ELSE 'N' END</v>
          </cell>
          <cell r="R65" t="str">
            <v>-</v>
          </cell>
          <cell r="S65" t="str">
            <v>LT002_INSTRUMENT
LEF TJOIN (SELECT * FROM LT005_INSTR_ENT 
WHERE MN_ENTTY_ID='Y')
ON INSTRMNT_ID=INSTRMNT_ID
LEFT JOIN
SELECT * FROM LT601_LEV_FIN
ON CONCAT(CEMPRESA, CBALCAO, CNUMECTA, ZDEPOSIT)</v>
          </cell>
          <cell r="U65">
            <v>45793</v>
          </cell>
          <cell r="V65" t="str">
            <v>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v>
          </cell>
        </row>
        <row r="66">
          <cell r="E66" t="str">
            <v>EN.029</v>
          </cell>
          <cell r="G66" t="str">
            <v>extrnl_rtng_prvs</v>
          </cell>
          <cell r="H66" t="str">
            <v>Code List</v>
          </cell>
          <cell r="I66" t="str">
            <v>External rating T-1</v>
          </cell>
          <cell r="J66" t="str">
            <v>External rating one year prior to the reference date.</v>
          </cell>
          <cell r="K66">
            <v>99999999999</v>
          </cell>
          <cell r="L66">
            <v>11111111111</v>
          </cell>
          <cell r="N66" t="str">
            <v>CURATED_INTERNAL_BDR
CD_LOAN_TAPES_BCE</v>
          </cell>
          <cell r="O66" t="str">
            <v>CT021_RWA_CLI
BDR_JM_CAL_EXT_CL
LT831_PARAM_CONCEITOS</v>
          </cell>
          <cell r="P66" t="str">
            <v>CALIFMAE  (1 ANO ANTES DA DATA DE REFERÊNCIA)
R9415_CALIFMAE  (1 ANO ANTES DA DATA DE REFERÊNCIA)
VALOR_DESTINO</v>
          </cell>
          <cell r="Q66" t="str">
            <v>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v>
          </cell>
          <cell r="R66" t="str">
            <v>SE A ENTIDADE NÃO TIVER QUALQUER REGISTO NA TABELA BDR_JM_CAL_EXT_CL</v>
          </cell>
          <cell r="S66" t="str">
            <v>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v>
          </cell>
          <cell r="U66">
            <v>45786</v>
          </cell>
          <cell r="V66"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7">
          <cell r="E67" t="str">
            <v>EN.017</v>
          </cell>
          <cell r="G67" t="str">
            <v>extrnl_rtng_nm</v>
          </cell>
          <cell r="H67" t="str">
            <v>VARCHAR2(255)</v>
          </cell>
          <cell r="I67" t="str">
            <v>Name of external rating agency</v>
          </cell>
          <cell r="J67" t="str">
            <v>Name of external rating agency for the external rating at the reference date.</v>
          </cell>
          <cell r="K67" t="str">
            <v>MISS</v>
          </cell>
          <cell r="L67" t="str">
            <v>N/A</v>
          </cell>
          <cell r="N67" t="str">
            <v>CURATED_INTERNAL_BDR
CD_LOAN_TAPES_BCE</v>
          </cell>
          <cell r="O67" t="str">
            <v>CT021_RWA_CLI
LT831_PARAM_CONCEITOS</v>
          </cell>
          <cell r="P67" t="str">
            <v>COD_AGEN
VALOR_DESTINO</v>
          </cell>
          <cell r="Q67" t="str">
            <v>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v>
          </cell>
          <cell r="R67" t="str">
            <v>SE A ENTIDADE NÃO TIVER QUALQUER REGISTO NA TABELA BDR_JM_CAL_EXT_CL</v>
          </cell>
          <cell r="S67" t="str">
            <v>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v>
          </cell>
          <cell r="U67">
            <v>45786</v>
          </cell>
          <cell r="V67"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8">
          <cell r="E68" t="str">
            <v>EN.028</v>
          </cell>
          <cell r="G68" t="str">
            <v>extrnl_rtng</v>
          </cell>
          <cell r="H68" t="str">
            <v>Code List</v>
          </cell>
          <cell r="I68" t="str">
            <v>External rating</v>
          </cell>
          <cell r="J68" t="str">
            <v>External rating at the reference date.</v>
          </cell>
          <cell r="K68">
            <v>99999999999</v>
          </cell>
          <cell r="L68">
            <v>11111111111</v>
          </cell>
          <cell r="N68" t="str">
            <v>CURATED_INTERNAL_BDR
CD_LOAN_TAPES_BCE</v>
          </cell>
          <cell r="O68" t="str">
            <v>CT021_RWA_CLI
LT831_PARAM_CONCEITOS</v>
          </cell>
          <cell r="P68" t="str">
            <v>CALIFMAE
VALOR_DESTINO</v>
          </cell>
          <cell r="Q68" t="str">
            <v>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v>
          </cell>
          <cell r="R68" t="str">
            <v>SE A ENTIDADE NÃO TIVER QUALQUER REGISTO NA TABELA BDR_JM_CAL_EXT_CL</v>
          </cell>
          <cell r="S68" t="str">
            <v>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v>
          </cell>
          <cell r="U68">
            <v>45786</v>
          </cell>
          <cell r="V68"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9">
          <cell r="E69" t="str">
            <v>EN.024</v>
          </cell>
          <cell r="G69" t="str">
            <v>ecnmc_actvty</v>
          </cell>
          <cell r="H69" t="str">
            <v>Code List</v>
          </cell>
          <cell r="I69" t="str">
            <v>Economic activity counterparty</v>
          </cell>
          <cell r="J69" t="str">
            <v>The level four NACE code in accordance with Regulation (EC) No 1893/2006 is generally reported. If the level four NACE code is not available it may be allowed to report a level three or level two NACE code.</v>
          </cell>
          <cell r="K69" t="str">
            <v>MISS</v>
          </cell>
          <cell r="L69" t="str">
            <v>N/A</v>
          </cell>
          <cell r="N69" t="str">
            <v>CD_CAPTOOLS
CD_ESTRUTURAIS</v>
          </cell>
          <cell r="O69" t="str">
            <v>CT003
TAT91_TABELAS</v>
          </cell>
          <cell r="P69" t="str">
            <v>TAYD91C0_NELEMC16
TAYD91C0_NELEMC18</v>
          </cell>
          <cell r="Q69" t="str">
            <v>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NOS CASOS EM QUE ACABA EM '.X0' (EX:39.10 DICA 39.1; 39.00 FICA 39)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v>
          </cell>
          <cell r="R69" t="str">
            <v>-</v>
          </cell>
          <cell r="S69" t="str">
            <v>1. QUANDO A DATA DE REFERÊNCIA &lt;= 2024-12-31:
1.1. OBTER CAMPO CCAE: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TAYD91C0_CELEMTAB = CCAE</v>
          </cell>
          <cell r="U69">
            <v>45863</v>
          </cell>
          <cell r="V69" t="str">
            <v>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v>
          </cell>
        </row>
        <row r="70">
          <cell r="E70" t="str">
            <v>EN.091</v>
          </cell>
          <cell r="G70" t="str">
            <v>ec_grp_nm</v>
          </cell>
          <cell r="H70" t="str">
            <v>VARCHAR2(255)</v>
          </cell>
          <cell r="I70" t="str">
            <v>Economic (Financial) Group Name</v>
          </cell>
          <cell r="J70" t="str">
            <v>The unit should report the legal/official name of the ultimate parent entity of the counterparty’s economic group</v>
          </cell>
          <cell r="K70" t="str">
            <v>MISS</v>
          </cell>
          <cell r="L70" t="str">
            <v>N/A</v>
          </cell>
          <cell r="N70" t="str">
            <v>CD_LOAN_TAPES_BCE</v>
          </cell>
          <cell r="O70" t="str">
            <v>CT069_UNIV_GR_EC</v>
          </cell>
          <cell r="P70" t="str">
            <v>NOMEGRUP</v>
          </cell>
          <cell r="Q70" t="str">
            <v>CAMPO APROVISIONADO DIRETAMENTE</v>
          </cell>
          <cell r="R70" t="str">
            <v>SE A ENTIDADE NÃO TIVER QUALQUER REGISTO NA TABELA CT070_UNIV_GR_CLI</v>
          </cell>
          <cell r="S70" t="str">
            <v>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v>
          </cell>
          <cell r="U70">
            <v>45730</v>
          </cell>
          <cell r="V70" t="str">
            <v>14/03/2025: Atualização da especificação para ir buscar a informação à tabela  CT069_UNIV_GR_EC.</v>
          </cell>
        </row>
        <row r="71">
          <cell r="E71" t="str">
            <v>EN.090</v>
          </cell>
          <cell r="G71" t="str">
            <v>ec_grp_id</v>
          </cell>
          <cell r="H71" t="str">
            <v>VARCHAR2(255)</v>
          </cell>
          <cell r="I71" t="str">
            <v>Economic (financial) Group ID</v>
          </cell>
          <cell r="J71" t="str">
            <v>The unit should report the unique identifier of the economic group (ultimate parent entity) of the counterparty.</v>
          </cell>
          <cell r="K71" t="str">
            <v>MISS</v>
          </cell>
          <cell r="L71" t="str">
            <v>N/A</v>
          </cell>
          <cell r="N71" t="str">
            <v>CD_LOAN_TAPES_BCE</v>
          </cell>
          <cell r="O71" t="str">
            <v>CT070_UNIV_GR_CLI</v>
          </cell>
          <cell r="P71" t="str">
            <v>ZGRUPO</v>
          </cell>
          <cell r="Q71" t="str">
            <v>CAMPO APROVISIONADO DIRETAMENTE</v>
          </cell>
          <cell r="R71" t="str">
            <v>SE A ENTIDADE NÃO TIVER QUALQUER REGISTO NA TABELA CT070_UNIV_GR_CLI</v>
          </cell>
          <cell r="S71" t="str">
            <v>1. CRUZAR LT003_ENTITY COM A TABELA CT070_UNIV_GR_CLI, PARA OBTER O CAMPO ZGRUPO:
LT003_ENTITY
LEFT JOIN
(SELECT * FROM CT070_UNIV_GR_CL WHERE TIPO_RELACAO='CONTROLO')
ON ENTTY_ID = ZCLIENTE</v>
          </cell>
          <cell r="U71">
            <v>45730</v>
          </cell>
          <cell r="V71" t="str">
            <v>14/03/2025: Atualização da especificação para ir buscar a informação à tabela  CT070_UNIV_GR_CLI.</v>
          </cell>
        </row>
        <row r="72">
          <cell r="E72" t="str">
            <v>IN.024</v>
          </cell>
          <cell r="G72" t="str">
            <v>dt_frbrnc_stts</v>
          </cell>
          <cell r="H72" t="str">
            <v>DATE</v>
          </cell>
          <cell r="I72" t="str">
            <v>Date of forbearance status</v>
          </cell>
          <cell r="J72" t="str">
            <v>Date of forbearance status. If the instrument has never been subject to forbearance measure then this date would be equal to the inception date.</v>
          </cell>
          <cell r="K72" t="str">
            <v>0000-00-00</v>
          </cell>
          <cell r="L72" t="str">
            <v>Default value not allowed</v>
          </cell>
          <cell r="N72" t="str">
            <v>CD_LOAN_TAPES_BCE</v>
          </cell>
          <cell r="O72" t="str">
            <v>LT002_INSTRMNT
FR004_CTO</v>
          </cell>
          <cell r="P72" t="str">
            <v>DATA_INICIO
DT_INCPTN</v>
          </cell>
          <cell r="Q72" t="str">
            <v xml:space="preserve">CASE WHEN DATA_INICIO IS NULL THEN DT_INCPTN ELSE DATA_INICIO
</v>
          </cell>
          <cell r="R72" t="str">
            <v/>
          </cell>
          <cell r="S72" t="str">
            <v>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v>
          </cell>
          <cell r="U72">
            <v>45793</v>
          </cell>
          <cell r="V72" t="str">
            <v>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v>
          </cell>
        </row>
        <row r="73">
          <cell r="E73" t="str">
            <v>EN.022</v>
          </cell>
          <cell r="G73" t="str">
            <v>dt_extrnl_rtng</v>
          </cell>
          <cell r="H73" t="str">
            <v>DATE</v>
          </cell>
          <cell r="I73" t="str">
            <v>Date of external rating</v>
          </cell>
          <cell r="J73" t="str">
            <v>Date of the most recent external rating, i.e. applicable at the reference date.</v>
          </cell>
          <cell r="K73" t="str">
            <v>0000-00-00</v>
          </cell>
          <cell r="L73" t="str">
            <v>1111-11-11</v>
          </cell>
          <cell r="N73" t="str">
            <v>CD_LOAN_TAPES_BCE</v>
          </cell>
          <cell r="O73" t="str">
            <v>CT021_RWA_CLI
LT003_ENTITY</v>
          </cell>
          <cell r="P73" t="str">
            <v>FECCALIF
EXTRNL_RTNG</v>
          </cell>
          <cell r="Q73" t="str">
            <v>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v>
          </cell>
          <cell r="R73" t="str">
            <v>SE A ENTIDADE NÃO TIVER QUALQUER REGISTO NA TABELA BDR_JM_CAL_EXT_CL</v>
          </cell>
          <cell r="S73" t="str">
            <v>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v>
          </cell>
          <cell r="U73">
            <v>45786</v>
          </cell>
          <cell r="V73"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74">
          <cell r="E74" t="str">
            <v>IN.020</v>
          </cell>
          <cell r="G74" t="str">
            <v>dflt_stts_instrmnt</v>
          </cell>
          <cell r="H74" t="str">
            <v>Code List</v>
          </cell>
          <cell r="I74" t="str">
            <v>Default status of the instrument</v>
          </cell>
          <cell r="J74" t="str">
            <v>Identification of the default status of the instrument. Categories describing the situations in which an instrument can be described as being at default in accordance with Article 178 of Regulation (EU) No 575/2013.</v>
          </cell>
          <cell r="K74">
            <v>99999999999</v>
          </cell>
          <cell r="L74" t="str">
            <v>Default value not allowed</v>
          </cell>
          <cell r="N74" t="str">
            <v>CD_LOAN_TAPES_BCE</v>
          </cell>
          <cell r="O74" t="str">
            <v>BCE_LT_INSTR_CAP</v>
          </cell>
          <cell r="P74" t="str">
            <v>DFLT_STTS_INSTRMNT</v>
          </cell>
          <cell r="Q74" t="str">
            <v>NVL(DFLT_STTS_INSTRMNT,99999999999)</v>
          </cell>
          <cell r="R74" t="str">
            <v>-</v>
          </cell>
          <cell r="S74" t="str">
            <v>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v>
          </cell>
          <cell r="U74">
            <v>45849</v>
          </cell>
          <cell r="V74" t="str">
            <v>27/10/2021: Reunião LCM: Eliminação da regra "Se a entidade não pertencer ao universo de Capital (BCE_LT_INSTR_CAP)" na metodologia de NOT APPLICABLE;
04/02/2022: Alteração de tabela de parametrização (adição de campo de ordem);
21/12/2023 Reunião LCM: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v>
          </cell>
        </row>
        <row r="75">
          <cell r="E75" t="str">
            <v>EN.002</v>
          </cell>
          <cell r="G75" t="str">
            <v>cntry</v>
          </cell>
          <cell r="H75" t="str">
            <v>Code List</v>
          </cell>
          <cell r="I75" t="str">
            <v>Country of counterparty residence</v>
          </cell>
          <cell r="J75" t="str">
            <v>Country of counterparty residence.</v>
          </cell>
          <cell r="K75" t="str">
            <v>MISS</v>
          </cell>
          <cell r="L75" t="str">
            <v>N/A</v>
          </cell>
          <cell r="N75" t="str">
            <v>CD_LOAN_TAPES_BCE</v>
          </cell>
          <cell r="O75" t="str">
            <v>LT831_PARAM_CONCEITOS</v>
          </cell>
          <cell r="P75" t="str">
            <v>VALOR_DESTINO</v>
          </cell>
          <cell r="Q75" t="str">
            <v>VALOR_DESTINO</v>
          </cell>
          <cell r="R75" t="str">
            <v>-</v>
          </cell>
          <cell r="S75" t="str">
            <v>LT003_ENTITY
LEFT JOIN
(SELECT * FROM CT003_UNIV_CLI)
ON ZCLIENTE=ENTTY_ID
LEFT JOIN
(SELECT * FROM LT831_PARAM_CONCEITOS WHERE CAMPO_CONCEITO = 'CNTRY' )
ON VALOR_ORIGEM = CPAIS_RESIDENCIA</v>
          </cell>
          <cell r="U75">
            <v>45744</v>
          </cell>
          <cell r="V75" t="str">
            <v>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v>
          </cell>
        </row>
        <row r="76">
          <cell r="E76" t="str">
            <v>IN.085</v>
          </cell>
          <cell r="G76" t="str">
            <v>rwa</v>
          </cell>
          <cell r="H76" t="str">
            <v>FLOAT 2 decimal places</v>
          </cell>
          <cell r="I76" t="str">
            <v>RWA</v>
          </cell>
          <cell r="J76" t="str">
            <v>RWA according to Regulation (EU) No 575/2013.</v>
          </cell>
          <cell r="K76">
            <v>99999999999</v>
          </cell>
          <cell r="L76">
            <v>11111111111</v>
          </cell>
          <cell r="N76" t="str">
            <v>CD_LOAN_TAPES_BCE</v>
          </cell>
          <cell r="O76" t="str">
            <v>BCE_LT_INSTR_CAP</v>
          </cell>
          <cell r="P76" t="str">
            <v>RWA</v>
          </cell>
          <cell r="Q76" t="str">
            <v>RWA
NOTA: SE O CAMPO AUXILIAR FLG_CONS_CAP=0 (UTILIZADO NA DEFINIÇÃO DO UNIVERSO DE CAPITAL) ENTÃO 0</v>
          </cell>
          <cell r="R76" t="str">
            <v>-</v>
          </cell>
          <cell r="S76" t="str">
            <v>1. CRUZAR LT002_INSTRUMENT COM TABELA TEMPORÁRIA BCE_LT_INSTR_CAP, PARA O PERÍMETRO EM ANÁLISE:
LT002_INSTRUMENT
LEFT JOIN
(SELECT * FROM BCE_LT_INSTR_CAP)
ON INSTRMNT_ID = CHAVE_FR
CONSULTAR DOCUMENTO BS_TABELAS_TEMPORÁRIAS_LOAN_TAPE.XLSX
(BCE_LT_INSTR_CAP)</v>
          </cell>
          <cell r="U76">
            <v>45849</v>
          </cell>
          <cell r="V76" t="str">
            <v>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
11/07/2025: alteração da metodologia de N/A para os contratos que não consomem capital para passarem a reportar o valor de 0, uma vez que o campo não permite default value para os casos em que o internal segment é aplicável (alinhado com a corporação)</v>
          </cell>
        </row>
        <row r="77">
          <cell r="E77" t="str">
            <v>IN.122</v>
          </cell>
          <cell r="G77" t="str">
            <v>rtng_mthd</v>
          </cell>
          <cell r="H77" t="str">
            <v>Code List</v>
          </cell>
          <cell r="I77" t="str">
            <v>Rating method</v>
          </cell>
          <cell r="J77" t="str">
            <v>Internal definition and name of the rating/scoring model. If only the debtor is rated then report the debtor rating to all instruments associated with that debtor.</v>
          </cell>
          <cell r="K77" t="str">
            <v>MISS</v>
          </cell>
          <cell r="L77" t="str">
            <v>N/A</v>
          </cell>
          <cell r="N77" t="str">
            <v>CD_LOAN_TAPES_BCE</v>
          </cell>
          <cell r="O77" t="str">
            <v>BCE_LT_INTRNL_RTNGS</v>
          </cell>
          <cell r="P77" t="str">
            <v>RTNG_MTHD</v>
          </cell>
          <cell r="Q77" t="str">
            <v>CONSULTAR DOCUMENTO DE ESPECIFICAÇÃO DE INTERNAL RATINGS - CAPÍTULO LT002_INSTRUMENT: CAMPOS INTRNL_RTNG, DT_INTRNL_RTNG, RTNG_MTHD</v>
          </cell>
          <cell r="R77" t="str">
            <v>SE O CONTRATO ESTIVER EM DEFAULT (DFLT_STTS_INSTRMNT IN (18,19,20))</v>
          </cell>
          <cell r="S77"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77">
            <v>45877</v>
          </cell>
          <cell r="V77" t="str">
            <v>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v>
          </cell>
        </row>
        <row r="78">
          <cell r="E78" t="str">
            <v>EN.044</v>
          </cell>
          <cell r="G78" t="str">
            <v>rtng_mthd</v>
          </cell>
          <cell r="H78" t="str">
            <v>Code List</v>
          </cell>
          <cell r="I78" t="str">
            <v>Rating method</v>
          </cell>
          <cell r="J78" t="str">
            <v>Internal definition and name of the rating/scoring model.</v>
          </cell>
          <cell r="K78" t="str">
            <v>MISS</v>
          </cell>
          <cell r="L78" t="str">
            <v>N/A</v>
          </cell>
          <cell r="N78" t="str">
            <v>CD_LOAN_TAPES_BCE</v>
          </cell>
          <cell r="O78" t="str">
            <v>BCE_LT_INTRNL_RTNGS</v>
          </cell>
          <cell r="P78" t="str">
            <v>RTNG_MTHD</v>
          </cell>
          <cell r="Q78" t="str">
            <v xml:space="preserve">CONSULTAR DOCUMENTO DE ESPECIFICAÇÃO DE INTERNAL RATINGS - CAPÍTULO LT003_ENTITY: CAMPOS INTRNL_RTNG, DT_INTRNL_RTNG, RTNG_MTHD </v>
          </cell>
          <cell r="R78" t="str">
            <v>SE TODOS OS INSTRUMENTOS ASSOCIADOS ESTIVEREM RATINGS AO NÍVEL DO CONTRATO
SE A ENTIDADE ESTIVER EM DEFAULT (DFLT_STTS IN (18,19,20))</v>
          </cell>
          <cell r="S78" t="str">
            <v>1. CRUZAR LT003_ENTITY COM TABELA TEMPORÁRIA BCE_LT_INTRNL_RTNGS, PARA O PERÍMETRO EM ANÁLISE:
LT003_ENTITY
LEFT JOIN
(SELECT * FROM BCE_LT_INTRNL_RTNGS)
ON ENTTY_ID=ENTTY_ID
CONSULTAR DOCUMENTO 
ESPECIFICAÇÃO - BCE LOAN TAPE - INTERNAL RATINGS V1.6</v>
          </cell>
          <cell r="U78">
            <v>45877</v>
          </cell>
          <cell r="V78" t="str">
            <v>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16/12/2024: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v>
          </cell>
        </row>
        <row r="79">
          <cell r="E79" t="str">
            <v>IN.113</v>
          </cell>
          <cell r="G79" t="str">
            <v>pd_crr_incptn</v>
          </cell>
          <cell r="H79" t="str">
            <v>FLOAT 6 decimal places</v>
          </cell>
          <cell r="I79" t="str">
            <v>Probability of default according to CRR at inception date</v>
          </cell>
          <cell r="J79" t="str">
            <v>The PD over one year, determined in accordance with Articles 160, 163, 179 and 180 of Regulation (EU) No 575/2013.
If the PD is calculated on obligor level then provide the obligor PD.
Non-IRB banks to report the most appropriate internal PD.</v>
          </cell>
          <cell r="K79">
            <v>99999999999</v>
          </cell>
          <cell r="L79">
            <v>11111111111</v>
          </cell>
          <cell r="N79" t="str">
            <v>CD_LOAN_TAPES_BCE</v>
          </cell>
          <cell r="O79" t="str">
            <v>BCE_LT_INSTR_CAP</v>
          </cell>
          <cell r="P79" t="str">
            <v>PD_CRR_INCPTN</v>
          </cell>
          <cell r="Q79" t="str">
            <v>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v>
          </cell>
          <cell r="R79" t="str">
            <v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v>
          </cell>
          <cell r="S79"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v>
          </cell>
          <cell r="U79">
            <v>45842</v>
          </cell>
          <cell r="V79" t="str">
            <v>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18/08/2023: Atualização de metodologia de cálculo, cruzamento e NOT APPLICABLE;
29/09/2023: Atualização de metodologia de cruzamento;
21/12/2023 Reunião LCM: 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v>
          </cell>
        </row>
        <row r="80">
          <cell r="E80" t="str">
            <v>IE.006</v>
          </cell>
          <cell r="G80" t="str">
            <v>mn_entty_id</v>
          </cell>
          <cell r="H80" t="str">
            <v>Y,N</v>
          </cell>
          <cell r="I80" t="str">
            <v>Main Entity ID</v>
          </cell>
          <cell r="J80" t="str">
            <v>Report "Y" if "Entity ID" is the main entity of the Instrument ID.</v>
          </cell>
          <cell r="K80" t="str">
            <v>Default value not allowed</v>
          </cell>
          <cell r="L80" t="str">
            <v>Default value not allowed</v>
          </cell>
          <cell r="N80" t="str">
            <v>CD_LOAN_TAPES_BCE</v>
          </cell>
          <cell r="O80" t="str">
            <v>LT005_INSTR_ENT
LT001_UNIV_OPER</v>
          </cell>
          <cell r="P80" t="str">
            <v>ENTTY_ID
ZCLIENTE</v>
          </cell>
          <cell r="Q80" t="str">
            <v>CASE
WHEN ENTTY_ID = ZCLIENTE THEN 'Y'
 ELSE 'N' END</v>
          </cell>
          <cell r="R80" t="str">
            <v/>
          </cell>
          <cell r="S80" t="str">
            <v>1. CRUZAR LT005_INSTR_ENT COM A TABELA LT001_UNIV_OPER, DE FORMA A OBTER O CAMPO ZCLIENTE:
 LT005_INSTR_ENT
LEFT JOIN
(SELECT * FROM LT001_UNIV_OPER)
ON INSTRMNT_ID = CONCAT(CEMPRESA, CBALCAO, CNUMECTA, ZDEPOSIT)</v>
          </cell>
          <cell r="U80">
            <v>45751</v>
          </cell>
          <cell r="V80" t="str">
            <v>02/02/2024: Novo campo adicionado pela Corporação. Atualização da especificação da metodologia de cálculo
04/04/2025: A especificação do campo mantém-se inalterada. No entanto, foi alterada a metodologia de apuramento do universo da lt005_instr_ent (email enviado dia 04/04/2025).</v>
          </cell>
        </row>
        <row r="81">
          <cell r="E81" t="str">
            <v>EN.040</v>
          </cell>
          <cell r="G81" t="str">
            <v>intrnl_rtng_prvs</v>
          </cell>
          <cell r="H81" t="str">
            <v>Code List</v>
          </cell>
          <cell r="I81" t="str">
            <v>Previous internal rating</v>
          </cell>
          <cell r="J81" t="str">
            <v>Internal rating according to Regulation (EU) No 575/2013 one year prior to the reference date.</v>
          </cell>
          <cell r="K81" t="str">
            <v>MISS</v>
          </cell>
          <cell r="L81" t="str">
            <v>N/A</v>
          </cell>
          <cell r="N81" t="str">
            <v>CD_LOAN_TAPES_BCE</v>
          </cell>
          <cell r="O81" t="str">
            <v>BCE_LT_INTRNL_RTNGS_T1</v>
          </cell>
          <cell r="P81" t="str">
            <v>INTRNL_RTNG_PRVS</v>
          </cell>
          <cell r="Q81" t="str">
            <v>CONSULTAR DOCUMENTO DE ESPECIFICAÇÃO DE INTERNAL RATINGS - CAPÍTULO LT003_ENTITY: CAMPO INTRNL_RTNG_PRVS</v>
          </cell>
          <cell r="R81" t="str">
            <v>SE A ENTIDADE ESTÁ ASSOCIADA APENAS A CONTRATOS CUJO MÉTODO DE APROVISIONAMENTO É AO NÍVEL DO CONTRATO; SE A ENTIDADE EXISTE NA CARTEIRA ATUAL E NÃO EXISTE NA DATA ONDE É APURADO O T1.</v>
          </cell>
          <cell r="S81" t="str">
            <v>1. CRUZAR LT003_ENTITY COM TABELA TEMPORÁRIA BCE_LT_INTRNL_RTNGS_T1, PARA O PERÍMETRO EM ANÁLISE:
LT003_ENTITY
LEFT JOIN
(SELECT * FROM BCE_LT_INTRNL_RTNGS)
ON ENTTY_ID=ENTTY_ID
CONSULTAR DOCUMENTO 
ESPECIFICAÇÃO - BCE LOAN TAPE - INTERNAL RATINGS V1.6</v>
          </cell>
          <cell r="U81">
            <v>45793</v>
          </cell>
          <cell r="V81"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v>
          </cell>
        </row>
        <row r="82">
          <cell r="E82" t="str">
            <v>IN.037</v>
          </cell>
          <cell r="G82" t="str">
            <v>intrnl_rtng_incptn</v>
          </cell>
          <cell r="H82" t="str">
            <v>Code List</v>
          </cell>
          <cell r="I82" t="str">
            <v>Internal rating at inception</v>
          </cell>
          <cell r="J82" t="str">
            <v>Internal rating grade according to Regulation (EU) No 575/2013 at instrument origination.</v>
          </cell>
          <cell r="K82" t="str">
            <v>MISS</v>
          </cell>
          <cell r="L82" t="str">
            <v>N/A</v>
          </cell>
          <cell r="N82" t="str">
            <v>CD_LOAN_TAPES_BCE</v>
          </cell>
          <cell r="O82" t="str">
            <v>LT604_HOLIS_MAN</v>
          </cell>
          <cell r="P82" t="str">
            <v>VALOR</v>
          </cell>
          <cell r="Q82" t="str">
            <v>LT604_HOLIS_MAN.CAMPO = INTRNL_RTNG_INCPTN</v>
          </cell>
          <cell r="R82" t="str">
            <v/>
          </cell>
          <cell r="S82" t="str">
            <v>1. CRUZAR LT002_INSTRUMENT COM  LT604_HOLIS_MAN
LT002_INSTRUMENT 
LEFT JOIN
(SELECT * FROM CD_LOAN_TAPES_BCE. LT604_HOLIS_MAN)
ON INSTRMNT_ID = INSTRMNT_ID</v>
          </cell>
          <cell r="U82">
            <v>45779</v>
          </cell>
          <cell r="V82" t="str">
            <v>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v>
          </cell>
        </row>
        <row r="83">
          <cell r="E83" t="str">
            <v>IN.036</v>
          </cell>
          <cell r="G83" t="str">
            <v>intrnl_rtng</v>
          </cell>
          <cell r="H83" t="str">
            <v>Code List</v>
          </cell>
          <cell r="I83" t="str">
            <v>Internal rating at reference date</v>
          </cell>
          <cell r="J83" t="str">
            <v>Internal rating grade at the reference date according to Regulation (EU) No 575/2013. Please also add in sheet "Code List" the list of values used for the bank-internal rating masterscale. If only the debtor is rated please report the debtor rating on all associated instruments.</v>
          </cell>
          <cell r="K83" t="str">
            <v>MISS</v>
          </cell>
          <cell r="L83" t="str">
            <v>N/A</v>
          </cell>
          <cell r="N83" t="str">
            <v>CD_LOAN_TAPES_BCE</v>
          </cell>
          <cell r="O83" t="str">
            <v>BCE_LT_INTRNL_RTNGS</v>
          </cell>
          <cell r="P83" t="str">
            <v>INTRNL_RTNG</v>
          </cell>
          <cell r="Q83" t="str">
            <v>CONSULTAR DOCUMENTO DE ESPECIFICAÇÃO DE INTERNAL RATINGS - CAPÍTULO LT002_INSTRUMENT: CAMPOS INTRNL_RTNG, DT_INTRNL_RTNG, RTNG_MTHD</v>
          </cell>
          <cell r="R83" t="str">
            <v>SE O CONTRATO ESTIVER EM DEFAULT (DFLT_STTS_INSTRMNT IN (18,19,20))</v>
          </cell>
          <cell r="S83"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83">
            <v>45849</v>
          </cell>
          <cell r="V83" t="str">
            <v>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v>
          </cell>
        </row>
        <row r="84">
          <cell r="E84" t="str">
            <v>EN.039</v>
          </cell>
          <cell r="G84" t="str">
            <v>intrnl_rtng</v>
          </cell>
          <cell r="H84" t="str">
            <v>Code List</v>
          </cell>
          <cell r="I84" t="str">
            <v>Internal rating at reference date</v>
          </cell>
          <cell r="J84" t="str">
            <v>Internal rating at the reference date according to Regulation (EU) No 575/2013.
Please also add in sheet "Code List" the list of values used, i.e. bank-internal masterscale.</v>
          </cell>
          <cell r="K84" t="str">
            <v>MISS</v>
          </cell>
          <cell r="L84" t="str">
            <v>N/A</v>
          </cell>
          <cell r="N84" t="str">
            <v>CD_LOAN_TAPES_BCE</v>
          </cell>
          <cell r="O84" t="str">
            <v>BCE_LT_INTRNL_RTNGS</v>
          </cell>
          <cell r="P84" t="str">
            <v>INTRNL_RTNG</v>
          </cell>
          <cell r="Q84" t="str">
            <v xml:space="preserve">CONSULTAR DOCUMENTO DE ESPECIFICAÇÃO DE INTERNAL RATINGS - CAPÍTULO LT003_ENTITY: CAMPOS INTRNL_RTNG, DT_INTRNL_RTNG, RTNG_MTHD </v>
          </cell>
          <cell r="R84" t="str">
            <v>SE A ENTIDADE ESTÁ ASSOCIADA APENAS A CONTRATOS CUJO MÉTODO DE APROVISIONAMENTO É AO NÍVEL DO CONTRATO;
SE A ENTIDADE ESTIVER EM DEFAULT (DFLT_STTS IN (18,19,20))</v>
          </cell>
          <cell r="S84" t="str">
            <v>1. CRUZAR LT003_ENTITY COM TABELA TEMPORÁRIA BCE_LT_INTRNL_RTNGS, PARA O PERÍMETRO EM ANÁLISE:
LT003_ENTITY
LEFT JOIN
(SELECT * FROM BCE_LT_INTRNL_RTNGS)
ON ENTTY_ID=ENTTY_ID
CONSULTAR DOCUMENTO 
ESPECIFICAÇÃO - BCE LOAN TAPE - INTERNAL RATINGS V1.6</v>
          </cell>
          <cell r="U84">
            <v>45849</v>
          </cell>
          <cell r="V84"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a entidade esteja em default, o campo deverá ser marcado com o respetivo valor de not applicable.</v>
          </cell>
        </row>
        <row r="85">
          <cell r="E85" t="str">
            <v>IN.234</v>
          </cell>
          <cell r="G85" t="str">
            <v>idcmb</v>
          </cell>
          <cell r="H85" t="str">
            <v>VARCHAR2(255)</v>
          </cell>
          <cell r="I85" t="str">
            <v>IDCOMB</v>
          </cell>
          <cell r="J85" t="str">
            <v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v>
          </cell>
          <cell r="K85" t="str">
            <v>Default value not allowed</v>
          </cell>
          <cell r="L85" t="str">
            <v>Default value not allowed</v>
          </cell>
          <cell r="N85" t="str">
            <v>CD_LOAN_TAPES_BCE</v>
          </cell>
          <cell r="O85" t="str">
            <v>LT001_UNIV_OPER</v>
          </cell>
          <cell r="P85" t="str">
            <v>IDCOMB_LT_FINAL</v>
          </cell>
          <cell r="Q85" t="str">
            <v>IDCOMB_LT_FINAL</v>
          </cell>
          <cell r="R85" t="str">
            <v/>
          </cell>
          <cell r="S85" t="str">
            <v>1. CRUZAR LT002_INSTRUMENT COM LT001_UNIV_OPER, PARA OBTER O CAMPO IDCOMB_LT_FINAL:
LT002_INSTRUMENT 
LEFT JOIN 
(SELECT * FROM LT001_UNIV_OPER GROUP BY CEMPRESA, CBALCAO, CNUMECTA, ZDEPOSIT)
ON INSTRMNT_ID = CONCAT(CEMPRESA, CBALCAO, CNUMECTA, ZDEPOSIT)</v>
          </cell>
          <cell r="U85">
            <v>45786</v>
          </cell>
          <cell r="V85" t="str">
            <v>05/01/2024: Novo campo adicionado pela Corpração. Especificação da metodologia de cálculo definida pelo CDO e Contabilidade;
06/02/2024: Atualização da metodologia de cálculo e cruzamento
09/05/2025: Sem necessidade de re-especificação</v>
          </cell>
        </row>
        <row r="86">
          <cell r="E86" t="str">
            <v>IN.074</v>
          </cell>
          <cell r="G86" t="str">
            <v>ead</v>
          </cell>
          <cell r="H86" t="str">
            <v>FLOAT 2 decimal places</v>
          </cell>
          <cell r="I86" t="str">
            <v>Regulatory EAD</v>
          </cell>
          <cell r="J86" t="str">
            <v>According to regulation (EU) No 575/2013.</v>
          </cell>
          <cell r="K86">
            <v>99999999999</v>
          </cell>
          <cell r="L86">
            <v>11111111111</v>
          </cell>
          <cell r="N86" t="str">
            <v>CD_LOAN_TAPES_BCE</v>
          </cell>
          <cell r="O86" t="str">
            <v>BCE_LT_INSTR_CAP</v>
          </cell>
          <cell r="P86" t="str">
            <v>EAD</v>
          </cell>
          <cell r="Q86" t="str">
            <v>EAD</v>
          </cell>
          <cell r="R86" t="str">
            <v xml:space="preserve">SE O CAMPO RWA_MTHD ASSUMIR O VALOR: '2'; SE O CAMPO AUXILIAR FLG_CONS_CAP = 0 (UTILIZADO NA DEFINIÇÃO DO UNIVERSO DE CAPITAL) </v>
          </cell>
          <cell r="S86" t="str">
            <v>1. CRUZAR LT002_INSTRUMENT COM TABELA TEMPORÁRIA BCE_LT_INSTR_CAP, PARA O PERÍMETRO EM ANÁLISE:
LT002_INSTRUMENT
LEFT JOIN
(SELECT * FROM BCE_LT_INSTR_CAP)
ON INSTRMNT_ID = CHAVE_FR
CONSULTAR DOCUMENTO BS_TABELAS_TEMPORÁRIAS_LOAN_TAPE.XLSX
(BCE_LT_INSTR_CAP)</v>
          </cell>
          <cell r="U86">
            <v>45786</v>
          </cell>
          <cell r="V86" t="str">
            <v>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v>
          </cell>
        </row>
        <row r="87">
          <cell r="E87" t="str">
            <v>IN.070</v>
          </cell>
          <cell r="G87" t="str">
            <v>dt_lgl_fnl_mtrty</v>
          </cell>
          <cell r="H87" t="str">
            <v>DATE</v>
          </cell>
          <cell r="I87" t="str">
            <v>Legal final maturity date (latest repayment date)</v>
          </cell>
          <cell r="J87" t="str">
            <v>The contractual maturity date of the instrument, taking into account any agreements amending initial contracts. As for retail revolving credit facilities this attribute is to be reported "not applicable".</v>
          </cell>
          <cell r="K87" t="str">
            <v>0000-00-00</v>
          </cell>
          <cell r="L87" t="str">
            <v>1111-11-11</v>
          </cell>
          <cell r="N87" t="str">
            <v>CD_LOAN_TAPES_BCE</v>
          </cell>
          <cell r="O87" t="str">
            <v>FR004_CTO</v>
          </cell>
          <cell r="P87" t="str">
            <v>DATA_VENCIMENTO</v>
          </cell>
          <cell r="Q87" t="str">
            <v>CAMPO APROVISIONADO DIRETAMENTE
NOTA: SE DATA_VENCIMENTO = 0001-01-01, ENTÃO VALOR DA COLUNA NULLABLE</v>
          </cell>
          <cell r="R87" t="str">
            <v>-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v>
          </cell>
          <cell r="S87" t="str">
            <v>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v>
          </cell>
          <cell r="U87">
            <v>45758</v>
          </cell>
          <cell r="V87" t="str">
            <v>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v>
          </cell>
        </row>
        <row r="88">
          <cell r="E88" t="str">
            <v>IN.026</v>
          </cell>
          <cell r="G88" t="str">
            <v>dt_intrnl_rtng</v>
          </cell>
          <cell r="H88" t="str">
            <v>DATE</v>
          </cell>
          <cell r="I88" t="str">
            <v>Date of internal rating</v>
          </cell>
          <cell r="J88" t="str">
            <v>Date of the most recent internal rating according to Regulation (EU) No 575/2013, i.e. applicable rating as at the reference date. If the rating is assigned on entity level then provide the entity rating for all instruments.</v>
          </cell>
          <cell r="K88" t="str">
            <v>0000-00-00</v>
          </cell>
          <cell r="L88" t="str">
            <v>1111-11-11</v>
          </cell>
          <cell r="N88" t="str">
            <v>CD_LOAN_TAPES_BCE</v>
          </cell>
          <cell r="O88" t="str">
            <v>BCE_LT_INTRNL_RTNGS</v>
          </cell>
          <cell r="P88" t="str">
            <v>DT_INTRNL_RTNG</v>
          </cell>
          <cell r="Q88" t="str">
            <v>CONSULTAR DOCUMENTO DE ESPECIFICAÇÃO DE INTERNAL RATINGS - CAPÍTULO LT002_INSTRUMENT: CAMPOS INTRNL_RTNG, DT_INTRNL_RTNG, RTNG_MTHD</v>
          </cell>
          <cell r="R88" t="str">
            <v>SE O CONTRATO ESTIVER EM DEFAULT (DFLT_STTS_INSTRMNT IN (18,19,20))</v>
          </cell>
          <cell r="S88"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88">
            <v>45877</v>
          </cell>
          <cell r="V88" t="str">
            <v>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v>
          </cell>
        </row>
        <row r="89">
          <cell r="E89" t="str">
            <v>EN.023</v>
          </cell>
          <cell r="G89" t="str">
            <v>dt_intrnl_rtng</v>
          </cell>
          <cell r="H89" t="str">
            <v>DATE</v>
          </cell>
          <cell r="I89" t="str">
            <v>Date of internal rating</v>
          </cell>
          <cell r="J89" t="str">
            <v>Date of the most recent internal rating according to Regulation (EU) No 575/2013, i.e. applicable rating as at the reference date. If the rating is assigned on instrument level then provide the rating for the instrument with the highest EAD.</v>
          </cell>
          <cell r="K89" t="str">
            <v>0000-00-00</v>
          </cell>
          <cell r="L89" t="str">
            <v>1111-11-11</v>
          </cell>
          <cell r="N89" t="str">
            <v>CD_LOAN_TAPES_BCE</v>
          </cell>
          <cell r="O89" t="str">
            <v>BCE_LT_INTRNL_RTNGS</v>
          </cell>
          <cell r="P89" t="str">
            <v>DT_INTRNL_RTNG</v>
          </cell>
          <cell r="Q89" t="str">
            <v xml:space="preserve">CONSULTAR DOCUMENTO DE ESPECIFICAÇÃO DE INTERNAL RATINGS - CAPÍTULO LT003_ENTITY: CAMPOS INTRNL_RTNG, DT_INTRNL_RTNG, RTNG_MTHD </v>
          </cell>
          <cell r="R89" t="str">
            <v>SE A ENTIDADE ESTÁ ASSOCIADA APENAS A CONTRATOS CUJO MÉTODO DE APROVISIONAMENTO É AO NÍVEL DO CONTRATO
SE A ENTIDADE ESTIVER EM DEFAULT (DFLT_STTS IN (18,19,20))</v>
          </cell>
          <cell r="S89" t="str">
            <v>1. CRUZAR LT003_ENTITY COM TABELA TEMPORÁRIA BCE_LT_INTRNL_RTNGS, PARA O PERÍMETRO EM ANÁLISE:
LT003_ENTITY
LEFT JOIN
(SELECT * FROM BCE_LT_INTRNL_RTNGS)
ON ENTTY_ID=ENTTY_ID
CONSULTAR DOCUMENTO 
ESPECIFICAÇÃO - BCE LOAN TAPE - INTERNAL RATINGS V1.6</v>
          </cell>
          <cell r="U89">
            <v>45877</v>
          </cell>
          <cell r="V89"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v>
          </cell>
        </row>
        <row r="90">
          <cell r="E90" t="str">
            <v>IN.021</v>
          </cell>
          <cell r="G90" t="str">
            <v>dt_dflt_stts_instrmnt</v>
          </cell>
          <cell r="H90" t="str">
            <v>DATE</v>
          </cell>
          <cell r="I90" t="str">
            <v>Date of default status</v>
          </cell>
          <cell r="J90" t="str">
            <v>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v>
          </cell>
          <cell r="K90" t="str">
            <v>0000-00-00</v>
          </cell>
          <cell r="L90" t="str">
            <v>Default value not allowed</v>
          </cell>
          <cell r="N90" t="str">
            <v>CD_LOAN_TAPES_BCE</v>
          </cell>
          <cell r="O90" t="str">
            <v>BCE_LT_SPRT_DFLT</v>
          </cell>
          <cell r="P90" t="str">
            <v>DT_DFLT_STTS_INSTRMNT</v>
          </cell>
          <cell r="Q90" t="str">
            <v>1. SE DFLT_STTS_INSTRMNT = 14  E MAX(NR) = 1, ENTÃO ASSUMIR O VALOR DO CAMPO "DT_INCPTN"
2. SE DFLT_STTS_INSTRMNT IN (18,19,20) E MAX(NR)=1 ENTÃO ASSUMIR O VALOR DO CAMPO "FEC_DEF"
2. CASO CONTRÁRIO REF_DATE, ONDE NR = MAX(NR)</v>
          </cell>
          <cell r="R90" t="str">
            <v/>
          </cell>
          <cell r="S90" t="str">
            <v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v>
          </cell>
          <cell r="U90">
            <v>45849</v>
          </cell>
          <cell r="V90" t="str">
            <v>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v>
          </cell>
        </row>
        <row r="91">
          <cell r="E91" t="str">
            <v>IN.089</v>
          </cell>
          <cell r="G91" t="str">
            <v>accmltd_imprmnt_instrmnt_prvs</v>
          </cell>
          <cell r="H91" t="str">
            <v>FLOAT 2 decimal places</v>
          </cell>
          <cell r="I91" t="str">
            <v>Previous sum of LLPs and other allowances</v>
          </cell>
          <cell r="J91" t="str">
            <v>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v>
          </cell>
          <cell r="K91">
            <v>99999999999</v>
          </cell>
          <cell r="L91">
            <v>11111111111</v>
          </cell>
          <cell r="N91" t="str">
            <v>CD_LOAN_TAPES_BCE</v>
          </cell>
          <cell r="O91" t="str">
            <v>LT001_UNIV_OPER</v>
          </cell>
          <cell r="P91" t="str">
            <v>PROVISAO_ON_PRVS</v>
          </cell>
          <cell r="Q91" t="str">
            <v>NVL(SUM(PROVISAO_ON_PRVS),0)</v>
          </cell>
          <cell r="R91" t="str">
            <v xml:space="preserve"> - SE A DT_INCPTN &gt; REF_DATE - 1 ANO</v>
          </cell>
          <cell r="S91" t="str">
            <v>1) CRUZAR LT002_INSTRUMENT COM LT001_UNIV_OPER PARA OBTER O CAMPO PROVISAO_ON_PRVS:
LT002_INSTRUMENT 
LEFT JOIN 
(SELECT * FROM LT001_UNIV_OPER GROUP BY CEMPRESA, CBALCAO, CNUMECTA, ZDEPOSIT)
ON INSTRMNT_ID = CONCAT(CEMPRESA, CBALCAO, CNUMECTA, ZDEPOSIT)</v>
          </cell>
          <cell r="U91">
            <v>45834</v>
          </cell>
          <cell r="V91" t="str">
            <v>08/11/2021: Foram eliminadas da metodologia de NOT APPLICABLE as regras "Se o campo ACCNTNG_CLSSFCTN assumir os valores: '2','4','41';
Se todas as linhas do contrato na FR802, o campo PRODUTO assumir os valores: 'garantias prestadas','compromissos perante terceiros', 'outras responsabilidades perante terceiros','garantias financeiras prestadas';";
30/03/2022: Atualização da metodologia de cálculo para prever os novos campos da LT001;
21/04/2022: Foi atualizada a metodologia de cálculo para que o campo apresente o valor da coluna de nullable até 2022-12-31;
15/07/2022: Foi anulada a última alteração (apagada a frase "* Reportar valor da coluna NULLABLE até 2022-12-31");
13/01/2022: Alteração da metodologia de cálculo e NOT APPLICABLE para prever casos em que a REF_DATE de há 1 ano seja menor que a DT_INCPTN
05/06/2025: Campo passar a ser aprovisionado diretamente pelo campo provisao_on_prvs da lt001.
26/06/2025: Criação do campo PROVISAO_ON_PRVS na LT001 e alteração da metodologia de cálculo. O campo é calculado diretamente a partir dos campos do Universo.</v>
          </cell>
        </row>
        <row r="92">
          <cell r="E92" t="str">
            <v>IN.129</v>
          </cell>
          <cell r="G92" t="str">
            <v>rcvd_amrtstn_12m</v>
          </cell>
          <cell r="H92" t="str">
            <v>FLOAT 2 decimal places</v>
          </cell>
          <cell r="I92" t="str">
            <v>Received amortisation payments within last 12 months prior to reference date</v>
          </cell>
          <cell r="J92" t="str">
            <v>Received amortisation payments within last 12 months prior to reference date.</v>
          </cell>
          <cell r="K92">
            <v>99999999999</v>
          </cell>
          <cell r="L92">
            <v>11111111111</v>
          </cell>
          <cell r="N92" t="str">
            <v>CD_ALM</v>
          </cell>
          <cell r="O92" t="str">
            <v>EPT08_PRESTACOES</v>
          </cell>
          <cell r="P92" t="str">
            <v>MCAPPAG</v>
          </cell>
          <cell r="Q92" t="str">
            <v>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v>
          </cell>
          <cell r="R92" t="str">
            <v>SE CONTRATO PERTENCER AOS PRODUTOS IDENTIFICADOS NA TABELA DE PARAMETRIZAÇÃO: 
TABELA DE PARAMETRIZAÇÃO LT803_CODIGOS_LT SE VALOR_LT = 1 
ONDE TYP_INSTRMNT = VALOR_ORIGEM 
E CAMPO_LT = 'GRACE_PERIOD'</v>
          </cell>
          <cell r="S92" t="str">
            <v>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v>
          </cell>
          <cell r="U92">
            <v>45771</v>
          </cell>
          <cell r="V92" t="str">
            <v>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24/04/2024: Sem necessidade de re-especificação (controlos Corporativos justificados com Luís Fontão)</v>
          </cell>
        </row>
        <row r="93">
          <cell r="E93" t="str">
            <v>IN.117</v>
          </cell>
          <cell r="G93" t="str">
            <v>pd_ifrs9_12m_rd</v>
          </cell>
          <cell r="H93" t="str">
            <v>FLOAT 6 decimal places</v>
          </cell>
          <cell r="I93" t="str">
            <v>12-month PD at reporting date according to IFRS 9</v>
          </cell>
          <cell r="J93" t="str">
            <v>12-month PD at reference date which is used by the bank for the computation of stage 1 ECL or for SICR assessment if the bank uses a 12 month proxy for staging.
Data attribute aligned with IFRS9.</v>
          </cell>
          <cell r="K93">
            <v>99999999999</v>
          </cell>
          <cell r="L93">
            <v>11111111111</v>
          </cell>
          <cell r="N93" t="str">
            <v>BU_IFRS9
CD_LOAN_TAPES_BCE</v>
          </cell>
          <cell r="O93" t="str">
            <v>BU_IFRS9.IFRS9_OUT_EXPECTED_LOSS_REPORTING
LT002_INSTRUMENT</v>
          </cell>
          <cell r="P93" t="str">
            <v>PD12M_IFRS9
IMPRMNT_STTS_INSTRMNT</v>
          </cell>
          <cell r="Q93" t="str">
            <v>CASE WHEN IMPRMNT_STTS_INSTRMNT = '25' THEN 1 ELSE PD12M_IFRS9
WHERE IMCATF046_FLAG_FECHO.CMES = REF_DATE</v>
          </cell>
          <cell r="R93" t="str">
            <v xml:space="preserve"> - SE O CONTRATO NÃO PERTENCER AO UNIVERSO DE IMPARIDADE (IFRS9_INPUT_MOTOR_8_7)</v>
          </cell>
          <cell r="S93" t="str">
            <v>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v>
          </cell>
          <cell r="U93">
            <v>45771</v>
          </cell>
          <cell r="V93" t="str">
            <v>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v>
          </cell>
        </row>
        <row r="94">
          <cell r="E94" t="str">
            <v>IN.114</v>
          </cell>
          <cell r="G94" t="str">
            <v>pd_crr_rd</v>
          </cell>
          <cell r="H94" t="str">
            <v>FLOAT 6 decimal places</v>
          </cell>
          <cell r="I94" t="str">
            <v>Probability of default according to CRR at reference date</v>
          </cell>
          <cell r="J94" t="str">
            <v>The PD over one year, determined in accordance with Articles 160, 163, 179 and 180 of Regulation (EU) No 575/2013.
If the PD is calculated on obligor level then provide the obligor PD.
Non-IRB banks to report the most appropriate internal PD.</v>
          </cell>
          <cell r="K94">
            <v>99999999999</v>
          </cell>
          <cell r="L94">
            <v>11111111111</v>
          </cell>
          <cell r="N94" t="str">
            <v>CD_LOAN_TAPES_BCE</v>
          </cell>
          <cell r="O94" t="str">
            <v>BCE_LT_INSTR_CAP</v>
          </cell>
          <cell r="P94" t="str">
            <v>PD_CRR_RD</v>
          </cell>
          <cell r="Q94" t="str">
            <v>PD_CRR_RD</v>
          </cell>
          <cell r="R94" t="str">
            <v xml:space="preserve">SE O CAMPO RWA_MTHD ASSUMIR O VALOR: '2'; 
SE CONTRATO É CRÉDITO ESPECIALIZADO (SEGMENTO_COREP_PREM LIKE 'I_4%');
SE O CAMPO AUXILIAR FLG_CONS_CAP = 0 (UTILIZADO NA DEFINIÇÃO DO UNIVERSO DE CAPITAL) </v>
          </cell>
          <cell r="S94" t="str">
            <v>1) CRUZAR LT002_INSTRUMENT COM TABELA TEMPORÁRIA BCE_LT_INSTR_CAP PARA O PERIMETRO EM ANÁLISE:
LT002_INSTRUMENT
LEFT JOIN
(SELECT * FROM BCE_LT_INSTR_CAP)
ON INSTRMNT_ID = CHAVE_FR
CONSULTAR DOCUMENTO BS_TABELAS_TEMPORÁRIAS_LOAN_TAPE.XLSX
(BCE_LT_INSTR_CAP)</v>
          </cell>
          <cell r="U94">
            <v>45779</v>
          </cell>
          <cell r="V94" t="str">
            <v>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v>
          </cell>
        </row>
        <row r="95">
          <cell r="E95" t="str">
            <v>EN.082</v>
          </cell>
          <cell r="G95" t="str">
            <v>pd_crr_rd</v>
          </cell>
          <cell r="H95" t="str">
            <v>FLOAT 6 decimal places</v>
          </cell>
          <cell r="I95" t="str">
            <v>Probability of default according to CRR at reference date</v>
          </cell>
          <cell r="J95" t="str">
            <v>The PD over one year, determined in accordance with Articles 160, 163, 179 and 180 of Regulation (EU) No 575/2013.
If the PD is calculated on obligor level then provide the obligor PD. If the PD is calculated on instruments level please provide an EAD weighted average.</v>
          </cell>
          <cell r="K95">
            <v>99999999999</v>
          </cell>
          <cell r="L95">
            <v>11111111111</v>
          </cell>
          <cell r="N95" t="str">
            <v>CD_LOAN_TAPES_BCE</v>
          </cell>
          <cell r="O95" t="str">
            <v>LT002_INSTRUMENT</v>
          </cell>
          <cell r="P95" t="str">
            <v>PD_CRR_RD
EAD</v>
          </cell>
          <cell r="Q95" t="str">
            <v>1. IDENTIFICAR CONTRATOS ONDE O CLIENTE É O 1º TITULAR: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v>
          </cell>
          <cell r="R95" t="str">
            <v>SE TODOS OS CONTRATOS DO CLIENTE ASSUMIREM O VALOR DA COLUNA DE NOT APPLICABLE; SE A ENTIDADE NÃO FOR 1º TITULAR (MN_ENTTY = 'N'); SE TODOS OS CONTRATOS DO CLIENTE ASSUMIREM AMBOS OS VALORES DA COLUNA DE NOT APPLICABLE E NULLABLE</v>
          </cell>
          <cell r="S95" t="str">
            <v xml:space="preserve">1. CRUZAR LT003_ENTITY COM LT005_INSTR_ENT:
LT003_ENTITY
LEFT JOIN 
(SELECT * FROM LT005_INSTR_ENT)
ON ENTTY_ID = ENTTY_ID
2. CRUZAR CONTRATOS OBTIDOS NO PASSO ANTERIOR COM A TABELA LT002_INSTRUMENT, PARA OBTER OS CAMPOS EAD E PD_CRR_RD:
LEFT JOIN 
(SELECT * FROM LT002_INSTRUMENT)
ON INSTRMNT_ID = INSTRMNT_ID
</v>
          </cell>
          <cell r="U95">
            <v>45771</v>
          </cell>
          <cell r="V95" t="str">
            <v>27/10/2021: Reunião LCM: Eliminação da regra "Se a entidade não pertencer ao universo de Capital (BCE_LT_INSTR_CAP)" na metodologia de NOT APPLICABLE;
09/11/2021: Correção de metodologia de cálculo e de cruzamento;
08/07/2022: Alteração da especificação para reportar apenas informação para 1ºs titulares;
03/02/2022: Alteração da metodologia de  NOT APPLICABLE;
31/03/2023: Alteração da metodologia de cálculo para prever casos em que a entidade não tenha EAD &lt;&gt; 0
24/04/2025: Alteração da metodologia de NOT APPLICABLE, para considerar como 1º titular quando mn_entty = 'Y';</v>
          </cell>
        </row>
        <row r="96">
          <cell r="E96" t="str">
            <v>IN.080</v>
          </cell>
          <cell r="G96" t="str">
            <v>otstndng_nmnl_amnt_instrmnt</v>
          </cell>
          <cell r="H96" t="str">
            <v>FLOAT 2 decimal places</v>
          </cell>
          <cell r="I96" t="str">
            <v>Outstanding gross nominal amount</v>
          </cell>
          <cell r="J96" t="str">
            <v>Principal amount outstanding at the end of the reporting reference date, including unpaid past due interest but excluding accrued interest. The outstanding nominal amount must be reported net of write-offs and write-downs as determined by the relevant accounting practices.</v>
          </cell>
          <cell r="K96">
            <v>99999999999</v>
          </cell>
          <cell r="L96">
            <v>11111111111</v>
          </cell>
          <cell r="N96" t="str">
            <v>CD_LOAN_TAPES_BCE</v>
          </cell>
          <cell r="O96" t="str">
            <v>LT001_UNIV_OPER</v>
          </cell>
          <cell r="P96" t="str">
            <v>VALOR_BRUTO_ON
JUROS_CORRIDOS</v>
          </cell>
          <cell r="Q96" t="str">
            <v>NVL ( SUM(-1*VALOR_BRUTO_ON) ; 0) - NVL ( SUM(-1*JUROS_CORRIDOS);0)</v>
          </cell>
          <cell r="R96" t="str">
            <v>-</v>
          </cell>
          <cell r="S96" t="str">
            <v>1) CRUZAR LT002_INSTRUMENT COM LT001_UNIV_OPER PARA OBTER O CAMPO VALOR_BRUTO_ON E JUROS_CORRIDOS:
LT002_INSTRUMENT 
LEFT JOIN 
(SELECT * FROM LT001_UNIV_OPER 
GROUP BY CEMPRESA, CBALCAO, CNUMECTA, ZDEPOSIT)
ON INSTRMNT_ID = CONCAT(CEMPRESA, CBALCAO, CNUMECTA, ZDEPOSIT)</v>
          </cell>
          <cell r="U96">
            <v>45834</v>
          </cell>
          <cell r="V96" t="str">
            <v>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v>
          </cell>
        </row>
        <row r="97">
          <cell r="E97" t="str">
            <v>IN.078</v>
          </cell>
          <cell r="G97" t="str">
            <v>off_blnc_sht_amnt_instrmnt</v>
          </cell>
          <cell r="H97" t="str">
            <v>FLOAT 2 decimal places</v>
          </cell>
          <cell r="I97" t="str">
            <v>Off-balance sheet amount</v>
          </cell>
          <cell r="J97" t="str">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v>
          </cell>
          <cell r="K97">
            <v>99999999999</v>
          </cell>
          <cell r="L97">
            <v>11111111111</v>
          </cell>
          <cell r="N97" t="str">
            <v>CD_LOAN_TAPES_BCE</v>
          </cell>
          <cell r="O97" t="str">
            <v>LT001_UNIV_OPER</v>
          </cell>
          <cell r="P97" t="str">
            <v>VALOR_BRUTO_OFF</v>
          </cell>
          <cell r="Q97" t="str">
            <v>NVL ( SUM(-1*VALOR_BRUTO_OFF) ; 0)</v>
          </cell>
          <cell r="R97" t="str">
            <v>-</v>
          </cell>
          <cell r="S97" t="str">
            <v>1) CRUZAR LT002_INSTRUMENT COM LT001_UNIV_OPER PARA OBTER O CAMPO VALOR_BRUTO_OFF:
LT002_INSTRUMENT 
LEFT JOIN 
(SELECT * FROM LT001_UNIV_OPER GROUP BY CEMPRESA, CBALCAO, CNUMECTA, ZDEPOSIT)
ON INSTRMNT_ID = CONCAT(CEMPRESA, CBALCAO, CNUMECTA, ZDEPOSIT)</v>
          </cell>
          <cell r="U97">
            <v>45771</v>
          </cell>
          <cell r="V97" t="str">
            <v>08/11/2021: A metodologia de NOT APPLICABLE mantém-se igual à versão original (não foi aplicada a metodologia de default values proposta pela Corporação);
30/03/2022: Atualização da metodologia de cálculo para prever os novos campos da LT001
24/04/2025: Sem necessidade de re-especificação (controlos Corporativos justificados)</v>
          </cell>
        </row>
        <row r="98">
          <cell r="E98" t="str">
            <v>EN.041</v>
          </cell>
          <cell r="G98" t="str">
            <v>lgl_prcdng_stts_le</v>
          </cell>
          <cell r="H98" t="str">
            <v>Code List</v>
          </cell>
          <cell r="I98" t="str">
            <v>Legal proceedings status Counterparty (LE)</v>
          </cell>
          <cell r="J98" t="str">
            <v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v>
          </cell>
          <cell r="K98">
            <v>99999999999</v>
          </cell>
          <cell r="L98" t="str">
            <v>Default value not allowed</v>
          </cell>
          <cell r="N98" t="str">
            <v>CD_LOAN_TAPES_BCE</v>
          </cell>
          <cell r="O98" t="str">
            <v>LT003_ENTITY
BCE_LT_LGL_PRCDNG_STTS</v>
          </cell>
          <cell r="P98" t="str">
            <v>CLLCTN_MD
INTRNL_SGMNT
LGL_PRCDNG_STTS</v>
          </cell>
          <cell r="Q98" t="str">
            <v>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v>
          </cell>
          <cell r="R98" t="str">
            <v>-</v>
          </cell>
          <cell r="S98" t="str">
            <v>CONSULTAR DOCUMENTO BS_TABELAS_TEMPORÁRIAS_LOAN_TAPE.XLSX
(BCE_LT_LGL_PRCDNG_STTS)
1) CRUZAR O UNIVERSO DE ENTIDADES DA LT003 COM A TABELA TEMPORÁRIA DE PROCEDIMENTOS LEGAIS 
LT003_ENTITY
LEFT JOIN
(SELECT * FROM BCE_LT_LGL_PRCDNG_STTS)
ON ZCLIENTE=ZCLIENTE</v>
          </cell>
          <cell r="U98">
            <v>45779</v>
          </cell>
          <cell r="V98" t="str">
            <v>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v>
          </cell>
        </row>
        <row r="99">
          <cell r="E99" t="str">
            <v>EN.010</v>
          </cell>
          <cell r="G99" t="str">
            <v>entty_id</v>
          </cell>
          <cell r="H99" t="str">
            <v>VARCHAR2(255)</v>
          </cell>
          <cell r="I99" t="str">
            <v>Entity ID</v>
          </cell>
          <cell r="J99" t="str">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v>
          </cell>
          <cell r="K99" t="str">
            <v>Default value not allowed</v>
          </cell>
          <cell r="L99" t="str">
            <v>Default value not allowed</v>
          </cell>
          <cell r="N99" t="str">
            <v>CD_CAPTOOLS</v>
          </cell>
          <cell r="O99" t="str">
            <v xml:space="preserve">CT003_UNIV_CLI </v>
          </cell>
          <cell r="P99" t="str">
            <v>ZCLIENTE</v>
          </cell>
          <cell r="Q99" t="str">
            <v>ZCLIENTE</v>
          </cell>
          <cell r="R99" t="str">
            <v/>
          </cell>
          <cell r="S99" t="str">
            <v>SELECT B.ZCLIENTE AS ENTTY_ID
FROM (SELECT ZCLIENTE FROM BU_CAPTOOLS.BCE_LT_ENTITY WHERE REF_DATE = '${REF_DATE}) A 
LEFT JOIN 
FROM (SELECT ZCLIENTE FROM CD_CAPTOOLS.CT003_UNIV_CLI WHERE REF_DATE = '${REF_DATE}) B
ON A.ZCLIENTE = B.ZCLIENTE</v>
          </cell>
          <cell r="U99">
            <v>44313</v>
          </cell>
          <cell r="V99" t="str">
            <v>27/04/2025: Campo chave da tabela, sem necessidade de re-especificação</v>
          </cell>
        </row>
        <row r="100">
          <cell r="E100" t="str">
            <v>IE.003</v>
          </cell>
          <cell r="G100" t="str">
            <v>entty_id</v>
          </cell>
          <cell r="H100" t="str">
            <v>VARCHAR2(255)</v>
          </cell>
          <cell r="I100" t="str">
            <v>Entity ID</v>
          </cell>
          <cell r="J100" t="str">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v>
          </cell>
          <cell r="K100" t="str">
            <v>Default value not allowed</v>
          </cell>
          <cell r="L100" t="str">
            <v>Default value not allowed</v>
          </cell>
          <cell r="N100" t="str">
            <v>CD_CLIENTES</v>
          </cell>
          <cell r="O100" t="str">
            <v>CL001_INTERV_CTO</v>
          </cell>
          <cell r="P100" t="str">
            <v>ZCLIENTE</v>
          </cell>
          <cell r="Q100" t="str">
            <v>CONSULTAR DOCUMENTO DE ESPECIFICAÇÃO DE CÁLCULO DE UNIVERSO</v>
          </cell>
          <cell r="R100" t="str">
            <v/>
          </cell>
          <cell r="S100" t="str">
            <v>CONSULTAR DOCUMENTO DE ESPECIFICAÇÃO DE CÁLCULO DE UNIVERSO</v>
          </cell>
          <cell r="U100">
            <v>44313</v>
          </cell>
          <cell r="V100" t="str">
            <v>27/04/2025: Campo chave da tabela, sem necessidade de re-especificação</v>
          </cell>
        </row>
        <row r="101">
          <cell r="E101" t="str">
            <v>IN.126</v>
          </cell>
          <cell r="G101" t="str">
            <v>eir</v>
          </cell>
          <cell r="H101" t="str">
            <v>FLOAT 6 decimal places</v>
          </cell>
          <cell r="I101" t="str">
            <v>Current effective interest rate for provisioning calculation according to IFRS 9</v>
          </cell>
          <cell r="J101" t="str">
            <v>Current effective interest rate.
Data attribute aligned with IFRS9.</v>
          </cell>
          <cell r="K101">
            <v>99999999999</v>
          </cell>
          <cell r="L101">
            <v>11111111111</v>
          </cell>
          <cell r="N101" t="str">
            <v>BU_IFRS9</v>
          </cell>
          <cell r="O101" t="str">
            <v>BU_IFRS9.IFRS9_OUT_EXPECTED_LOSS_REPORTING</v>
          </cell>
          <cell r="P101" t="str">
            <v>IER_FINAL</v>
          </cell>
          <cell r="Q101" t="str">
            <v>IER_FINAL/100
WHERE IMCATF046_FLAG_FECHO.CMES = REF_DATE</v>
          </cell>
          <cell r="R101" t="str">
            <v>SE O CONTRATO NÃO PERTENCER AO UNIVERSO DE IMPARIDADE (IFRS9_INPUT_MOTOR_8_7)</v>
          </cell>
          <cell r="S101" t="str">
            <v>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v>
          </cell>
          <cell r="U101">
            <v>45786</v>
          </cell>
          <cell r="V101" t="str">
            <v>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v>
          </cell>
        </row>
        <row r="102">
          <cell r="E102" t="str">
            <v>IN.104</v>
          </cell>
          <cell r="G102" t="str">
            <v>dt_pst_d</v>
          </cell>
          <cell r="H102" t="str">
            <v>DATE</v>
          </cell>
          <cell r="I102" t="str">
            <v>Date past due</v>
          </cell>
          <cell r="J102" t="str">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v>
          </cell>
          <cell r="K102" t="str">
            <v>0000-00-00</v>
          </cell>
          <cell r="L102" t="str">
            <v>1111-11-11</v>
          </cell>
          <cell r="N102" t="str">
            <v>CD_LOAN_TAPES_BCE</v>
          </cell>
          <cell r="O102" t="str">
            <v>MOYR1060
MOYR1061
CT622_MOYR_IFIC</v>
          </cell>
          <cell r="P102" t="str">
            <v>MOYR1N60_DINICONT
DT_INCUMP</v>
          </cell>
          <cell r="Q102" t="str">
            <v>CASE WHEN CEMPRESA IN ('82','89') THEN DT_INCUMP ELSE  MIN(MOYR1N60_DINICONT)</v>
          </cell>
          <cell r="R102" t="str">
            <v>SE NÃO PERTENCER AO UNIVERSO DAS MOYIR; SE O CAMPO ARRRS_INSTRMNT = 0</v>
          </cell>
          <cell r="S102" t="str">
            <v>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v>
          </cell>
          <cell r="U102">
            <v>45779</v>
          </cell>
          <cell r="V102" t="str">
            <v>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v>
          </cell>
        </row>
        <row r="103">
          <cell r="E103" t="str">
            <v>IN.072</v>
          </cell>
          <cell r="G103" t="str">
            <v>dt_orgnl_mtrty</v>
          </cell>
          <cell r="H103" t="str">
            <v>DATE</v>
          </cell>
          <cell r="I103" t="str">
            <v>Original contractual maturity date (latest repayment date)</v>
          </cell>
          <cell r="J103" t="str">
            <v>Original contractual maturity date as agreed at the origination of the instrument. As for revolving credit facilities this attribute is to be reported "not applicable".</v>
          </cell>
          <cell r="K103" t="str">
            <v>0000-00-00</v>
          </cell>
          <cell r="L103" t="str">
            <v>1111-11-11</v>
          </cell>
          <cell r="N103" t="str">
            <v>CD_LOAN_TAPES_BCE</v>
          </cell>
          <cell r="O103" t="str">
            <v>FR004_CTO</v>
          </cell>
          <cell r="P103" t="str">
            <v>DATA_VENCIMENTO
DATA_VENCIMENTO_ORIG</v>
          </cell>
          <cell r="Q103" t="str">
            <v>CASE WHEN DATA_VENCIMENTO_ORIG LIKE "9999-12-%" AND DATA_VENCIMENTO NOT LIKE  "9999-12-%" THEN DATA_VENCIMENTO 
ELSE DATA_VENCIMENTO_ORIG</v>
          </cell>
          <cell r="R103" t="str">
            <v>-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v>
          </cell>
          <cell r="S103" t="str">
            <v>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v>
          </cell>
          <cell r="U103">
            <v>45761</v>
          </cell>
          <cell r="V103" t="str">
            <v>17/11/2021: Atualização da especificação da metodologia de cálculo. ATENÇÃO: O campo ainda não foi implementado pela equipa de Tecnologia
14/04/2025: Foi adicionada à metodologia de cuzamento, a metodologia de cálculo (NOT APPLICABLE)</v>
          </cell>
        </row>
        <row r="104">
          <cell r="E104" t="str">
            <v>IN.011</v>
          </cell>
          <cell r="G104" t="str">
            <v>dt_incptn</v>
          </cell>
          <cell r="H104" t="str">
            <v>DATE</v>
          </cell>
          <cell r="I104" t="str">
            <v>Date of inception</v>
          </cell>
          <cell r="J104" t="str">
            <v>The date on which the contractual relationship originated, i.e. the date on which the contract agreement becomes binding for all parties.</v>
          </cell>
          <cell r="K104" t="str">
            <v>0000-00-00</v>
          </cell>
          <cell r="L104" t="str">
            <v>Default value not allowed</v>
          </cell>
          <cell r="N104" t="str">
            <v>CD_CAPTOOLS</v>
          </cell>
          <cell r="O104" t="str">
            <v>FR004_CTO</v>
          </cell>
          <cell r="P104" t="str">
            <v>DATA_ABERTURA</v>
          </cell>
          <cell r="Q104" t="str">
            <v>DATA_ABERTURA
 SE DATA_ABERTURA = 0001-01-01 ENTÃO VALOR DA COLUNA NULLABLE</v>
          </cell>
          <cell r="R104" t="str">
            <v>-</v>
          </cell>
          <cell r="S104" t="str">
            <v>1) CRUZAR LT002_INSTRUMENT COM FR004_CTO, DE MODO A OBTER OS CAMPOS NECESSÁRIOS: 
LT002_INSTRUMENT
LEFT JOIN
(SELECT * FROM FR004_CTO)
ON INSTRMNT_ID = CONCAT(CEMPRESA, CBALCAO, CNUMECTA, ZDEPOSIT)</v>
          </cell>
          <cell r="U104">
            <v>45771</v>
          </cell>
          <cell r="V104" t="str">
            <v>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v>
          </cell>
        </row>
        <row r="105">
          <cell r="E105" t="str">
            <v>IN.094</v>
          </cell>
          <cell r="G105" t="str">
            <v>dpd</v>
          </cell>
          <cell r="H105" t="str">
            <v>INTEGER</v>
          </cell>
          <cell r="I105" t="str">
            <v>Days past due at reference date</v>
          </cell>
          <cell r="J105" t="str">
            <v>Days past due at reference date in accordance with Art 178 of Regulation (EU) No 575/2013.</v>
          </cell>
          <cell r="K105">
            <v>99999999999</v>
          </cell>
          <cell r="L105">
            <v>11111111111</v>
          </cell>
          <cell r="N105" t="str">
            <v>CD_LOAN_TAPES_BCE</v>
          </cell>
          <cell r="O105" t="str">
            <v>BCE_LT_INSTR_CAP</v>
          </cell>
          <cell r="P105" t="str">
            <v>DPD</v>
          </cell>
          <cell r="Q105" t="str">
            <v>DPD</v>
          </cell>
          <cell r="R105" t="str">
            <v xml:space="preserve">- SE O CAMPO RWA_MTHD ASSUMIR O VALOR: '2'
 - SE O CAMPO AUXILIAR FLG_CONS_CAP=0 (UTILIZADO NA DEFINIÇÃO DO UNIVERSO DE CAPITAL) </v>
          </cell>
          <cell r="S105" t="str">
            <v>1) CRUZAR LT002_INSTRUMENT COM TABELA TEMPORÁRIA BCE_LT_INSTR_CAP PARA O PERIMETRO EM ANÁLISE:
LT002_INSTRUMENT
LEFT JOIN
(SELECT * FROM BCE_LT_INSTR_CAP)
ON INSTRMNT_ID = CHAVE_FR
CONSULTAR DOCUMENTO BS_TABELAS_TEMPORÁRIAS_LOAN_TAPE.XLSX
(BCE_LT_INSTR_CAP)</v>
          </cell>
          <cell r="U105">
            <v>45771</v>
          </cell>
          <cell r="V105" t="str">
            <v>27/10/2021: Reunião LCM: Eliminação da regra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v>
          </cell>
        </row>
        <row r="106">
          <cell r="E106" t="str">
            <v>IN.091</v>
          </cell>
          <cell r="G106" t="str">
            <v>arrrs_instrmnt</v>
          </cell>
          <cell r="H106" t="str">
            <v>FLOAT 2 decimal places</v>
          </cell>
          <cell r="I106" t="str">
            <v>Total exposure in arrears</v>
          </cell>
          <cell r="J106" t="str">
            <v>Aggregated amount of the principal, interest and any fee payment outstanding at the reporting date, which is contractually due and has not been paid (past due).</v>
          </cell>
          <cell r="K106">
            <v>99999999999</v>
          </cell>
          <cell r="L106">
            <v>11111111111</v>
          </cell>
          <cell r="N106" t="str">
            <v>CD_LOAN_TAPES_BCE</v>
          </cell>
          <cell r="O106" t="str">
            <v>TMP_BCE_LT_MOYR</v>
          </cell>
          <cell r="P106" t="str">
            <v>ARRRS_INSTRMNT</v>
          </cell>
          <cell r="Q106" t="str">
            <v>NVL(SUM(ARRRS_INSTRMNT),0)</v>
          </cell>
          <cell r="R106" t="str">
            <v/>
          </cell>
          <cell r="S106" t="str">
            <v>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v>
          </cell>
          <cell r="U106">
            <v>45779</v>
          </cell>
          <cell r="V106" t="str">
            <v>30/04/2025: Sem necessidade de re-especificação (controlos Corporativos justificados)
Reunião Luísa Sousa e Rui Sarroeira: verifica-se que a Contabilidade e CRC reporta apenas contratos vencidos &gt; 30 dias; no entanto, na Loan Tape e FINREP, é considerado default a partir do momento 0</v>
          </cell>
        </row>
        <row r="107">
          <cell r="E107" t="str">
            <v>IN.054</v>
          </cell>
          <cell r="G107" t="str">
            <v>typ_amrtstn</v>
          </cell>
          <cell r="H107" t="str">
            <v>Code List</v>
          </cell>
          <cell r="I107" t="str">
            <v>Type of amortisation</v>
          </cell>
          <cell r="J107" t="str">
            <v>Type of amortisation of the instrument including principal and interest.</v>
          </cell>
          <cell r="K107">
            <v>99999999999</v>
          </cell>
          <cell r="L107">
            <v>11111111111</v>
          </cell>
          <cell r="N107" t="str">
            <v>CD_ALM
CD_LOAN_TAPES_BCE</v>
          </cell>
          <cell r="O107" t="str">
            <v>AL029_CNT_CORE_M
LT831_PARAM_CONCEITOS</v>
          </cell>
          <cell r="P107" t="str">
            <v>COD_TIPO_AMORTIZACAO
VALOR_DESTINO</v>
          </cell>
          <cell r="Q107" t="str">
            <v>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v>
          </cell>
          <cell r="R107" t="str">
            <v/>
          </cell>
          <cell r="S107" t="str">
            <v>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v>
          </cell>
          <cell r="U107">
            <v>45764</v>
          </cell>
          <cell r="V107" t="str">
            <v>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v>
          </cell>
        </row>
        <row r="108">
          <cell r="E108" t="str">
            <v>IN.048</v>
          </cell>
          <cell r="G108" t="str">
            <v>pymnt_intrst_only</v>
          </cell>
          <cell r="H108" t="str">
            <v>Y, N</v>
          </cell>
          <cell r="I108" t="str">
            <v>Interest only repayment</v>
          </cell>
          <cell r="J108" t="str">
            <v>Report "Y" if the exposure is classified as interest only.</v>
          </cell>
          <cell r="K108" t="str">
            <v>MISS</v>
          </cell>
          <cell r="L108" t="str">
            <v>N/A</v>
          </cell>
          <cell r="N108" t="str">
            <v>CD_LOAN_TAPES_BCE</v>
          </cell>
          <cell r="O108" t="str">
            <v>LT831_PARAM_CONCEITOS</v>
          </cell>
          <cell r="P108" t="str">
            <v>VALOR_DESTINO</v>
          </cell>
          <cell r="Q108" t="str">
            <v>VALOR_DESTINO
WHERE ATRIBUTO_ORIGEM_1 IN ('DT_END_GP_PPAL, 'TYP_AMRTSTN')
AND CAMPO CONCEITO = 'PYMNT_INTRST_ONLY'</v>
          </cell>
          <cell r="R108" t="str">
            <v>- SE O CONTRATO PERTENCER AOS PRODUTOS IDENTIFICADOS NA TABELA DE PARAMETRIZAÇÃO LT831_PARAM_CONCEITOS: 
VALOR_DESTINO = 'CONCEPT NOT APPLICABLE'
ONDE VALOR_ORIGEM_1 = 'TYP_INSTRMNT'
E CAMPO_CONCEITO = 'PYMNT_INTRST_ONLY'</v>
          </cell>
          <cell r="S108" t="str">
            <v>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v>
          </cell>
          <cell r="U108">
            <v>45849</v>
          </cell>
          <cell r="V108" t="str">
            <v>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v>
          </cell>
        </row>
        <row r="109">
          <cell r="E109" t="str">
            <v>EN.083</v>
          </cell>
          <cell r="G109" t="str">
            <v>pd_ifrs9_12m_rd</v>
          </cell>
          <cell r="H109" t="str">
            <v>FLOAT 6 decimal places</v>
          </cell>
          <cell r="I109" t="str">
            <v>12-month PD at reporting date according to IFRS 9</v>
          </cell>
          <cell r="J109" t="str">
            <v>12-month PD at reference date which is used by the bank for computation of stage 1 ECL or for SICR assessment if bank use 12 month proxy for staging. If the PD is calculated on instruments level please provide an EAD weighted average.</v>
          </cell>
          <cell r="K109">
            <v>99999999999</v>
          </cell>
          <cell r="L109">
            <v>11111111111</v>
          </cell>
          <cell r="N109" t="str">
            <v>CD_LOAN_TAPES_BCE</v>
          </cell>
          <cell r="O109" t="str">
            <v>LT002_INSTRUMENT</v>
          </cell>
          <cell r="P109" t="str">
            <v>PD_IFRS9_12M_RD
IFRS9_EAD</v>
          </cell>
          <cell r="Q109" t="str">
            <v>1. IDENTIFICAR CONTRATOS ONDE O CLIENTE É O 1º TITULAR:
LT005_INSTR_ENT
WHERE MN_ENTTY = 'Y'
2) APLICAR O SEGUINTE CÁCLULO POR ENTIDADE:
CASE WHEN SUM(IFRS9_EAD)&lt;&gt; 0 THEN
SUM(PD_IFRS9_12M_RD * IFRS9_EAD) / SUM(IFRS9_EAD) ELSE
AVG(PD_IFRS9_12M_RD)</v>
          </cell>
          <cell r="R109" t="str">
            <v xml:space="preserve"> - SE O CAMPO IFRS9_EAD DA INSTRUMENT ASUMIR VALOR DA COLUNA NOT APPLICABLE PARA TODOS OS CONTRATOS DO CLIENTE.
- SE A ENTIDADE NÃO FOR 1º TITULAR (MN_ENTTY = 'N')</v>
          </cell>
          <cell r="S109" t="str">
            <v>1. CRUZAR LT003_ENTITY COM LT005_INSTR_ENT:
LT003_ENTITY
LEFT JOIN 
(SELECT * FROM LT005_INSTR_ENT)
ON ENTTY_ID = ENTTY_ID
2. CRUZAR CONTRATOS OBTIDOS NO PASSO ANTERIOR COM A TABELA LT002_INSTRUMENT PARA OBTER OS CAMPOS EAD E PD_IFRS9_12M_RD:
LEFT JOIN 
(SELECT * FROM LT002_INSTRUMENT)
ON INSTRMNT_ID = INSTRMNT_ID</v>
          </cell>
          <cell r="U109">
            <v>45771</v>
          </cell>
          <cell r="V109" t="str">
            <v>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v>
          </cell>
        </row>
        <row r="110">
          <cell r="E110" t="str">
            <v>EN.008</v>
          </cell>
          <cell r="G110" t="str">
            <v>dt_prfrmng_stts_le</v>
          </cell>
          <cell r="H110" t="str">
            <v>DATE</v>
          </cell>
          <cell r="I110" t="str">
            <v>Date of performing status</v>
          </cell>
          <cell r="J110" t="str">
            <v>The date at which the latest change of the performing status according to Part 17 of Annex V to Implementing Regulation (EU) No 680/2014 occurred. For entities performing from inception this date should be equal to inception date.</v>
          </cell>
          <cell r="K110" t="str">
            <v>0000-00-00</v>
          </cell>
          <cell r="L110" t="str">
            <v>1111-11-11</v>
          </cell>
          <cell r="N110" t="str">
            <v>CD_LOAN_TAPES_BCE</v>
          </cell>
          <cell r="O110" t="str">
            <v>LT002_INSTRUMENT</v>
          </cell>
          <cell r="P110" t="str">
            <v>DT_PRFRMNG_STTS</v>
          </cell>
          <cell r="Q110" t="str">
            <v>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v>
          </cell>
          <cell r="R110" t="str">
            <v>SE A ENTIDADE NÃO FOR 1º TITULAR (MN_ENTTY_ID &lt;&gt; 'Y')</v>
          </cell>
          <cell r="S110" t="str">
            <v>1. CRUZAR LT003_ENTITY COM LT005_INSTR_ENT:
LT003_ENTITY
LEFT JOIN 
(SELECT * FROM LT005_INSTR_ENT)
ON ENTTY_ID = ENTTY_ID
2. CRUZAR CONTRATOS OBTIDOS NO PASSO ANTERIOR COM A TABELA LT002_INSTRUMENT:
LEFT JOIN 
(SELECT * FROM LT002_INSTRUMENT)
ON INSTRMNT_ID = INSTRMNT_ID</v>
          </cell>
          <cell r="U110">
            <v>45771</v>
          </cell>
          <cell r="V110" t="str">
            <v>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v>
          </cell>
        </row>
        <row r="111">
          <cell r="E111" t="str">
            <v>EN.004</v>
          </cell>
          <cell r="G111" t="str">
            <v>dt_dflt_stts</v>
          </cell>
          <cell r="H111" t="str">
            <v>DATE</v>
          </cell>
          <cell r="I111" t="str">
            <v>Date of default status</v>
          </cell>
          <cell r="J111" t="str">
            <v>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v>
          </cell>
          <cell r="K111" t="str">
            <v>0000-00-00</v>
          </cell>
          <cell r="L111" t="str">
            <v>1111-11-11</v>
          </cell>
          <cell r="N111" t="str">
            <v>CD_LOAN_TAPES_BCE</v>
          </cell>
          <cell r="O111" t="str">
            <v>LT002_INSTRUMENT</v>
          </cell>
          <cell r="P111" t="str">
            <v>DT_DFLT_STTS_INSTRMNT</v>
          </cell>
          <cell r="Q111" t="str">
            <v>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v>
          </cell>
          <cell r="R111" t="str">
            <v>SE A ENTIDADE NÃO FOR 1º TITULAR (MN_ENTTY_ID &lt;&gt; 'Y')</v>
          </cell>
          <cell r="S111" t="str">
            <v>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v>
          </cell>
          <cell r="U111">
            <v>45771</v>
          </cell>
          <cell r="V111" t="str">
            <v>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v>
          </cell>
        </row>
        <row r="112">
          <cell r="E112" t="str">
            <v>EN.021</v>
          </cell>
          <cell r="G112" t="str">
            <v>dflt_stts</v>
          </cell>
          <cell r="H112" t="str">
            <v>Code List</v>
          </cell>
          <cell r="I112" t="str">
            <v>Default status of the entity</v>
          </cell>
          <cell r="J112" t="str">
            <v>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v>
          </cell>
          <cell r="K112">
            <v>99999999999</v>
          </cell>
          <cell r="L112">
            <v>11111111111</v>
          </cell>
          <cell r="N112" t="str">
            <v>CD_LOAN_TAPES_BCE</v>
          </cell>
          <cell r="O112" t="str">
            <v>LT002_INSTRUMENT</v>
          </cell>
          <cell r="P112" t="str">
            <v>DFLT_STTS_INSTRMNT</v>
          </cell>
          <cell r="Q112" t="str">
            <v>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v>
          </cell>
          <cell r="R112" t="str">
            <v>SE A ENTIDADE NÃO FOR 1º TITULAR (MN_ENTTY_ID &lt;&gt; 'Y')</v>
          </cell>
          <cell r="S112" t="str">
            <v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v>
          </cell>
          <cell r="U112">
            <v>45771</v>
          </cell>
          <cell r="V112" t="str">
            <v>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v>
          </cell>
        </row>
        <row r="113">
          <cell r="E113" t="str">
            <v>EN.046</v>
          </cell>
          <cell r="G113" t="str">
            <v>wtch_lst</v>
          </cell>
          <cell r="H113" t="str">
            <v>Y, N</v>
          </cell>
          <cell r="I113" t="str">
            <v>Debtor on watch-list (Y/N)</v>
          </cell>
          <cell r="J113" t="str">
            <v>Report "Y" when the debtor has been added to an internal watch list.</v>
          </cell>
          <cell r="K113" t="str">
            <v>MISS</v>
          </cell>
          <cell r="L113" t="str">
            <v>N/A</v>
          </cell>
        </row>
        <row r="114">
          <cell r="E114" t="str">
            <v>EN.077</v>
          </cell>
          <cell r="G114" t="str">
            <v>ttl_lvrg_rt_prvs</v>
          </cell>
          <cell r="H114" t="str">
            <v>FLOAT 6 decimal places</v>
          </cell>
          <cell r="I114" t="str">
            <v>Leverage ratio  at previous reported figures as per ECB Guidance on leveraged transactions; total debt vs EBITDA</v>
          </cell>
          <cell r="J114" t="str">
            <v>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v>
          </cell>
          <cell r="K114">
            <v>99999999999</v>
          </cell>
          <cell r="L114">
            <v>11111111111</v>
          </cell>
        </row>
        <row r="115">
          <cell r="E115" t="str">
            <v>EN.076</v>
          </cell>
          <cell r="G115" t="str">
            <v>ttl_lvrg_rt</v>
          </cell>
          <cell r="H115" t="str">
            <v>FLOAT 6 decimal places</v>
          </cell>
          <cell r="I115" t="str">
            <v>Leverage ratio as per ECB Guidance on leveraged transactions; total debt vs EBITDA</v>
          </cell>
          <cell r="J115" t="str">
            <v>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v>
          </cell>
          <cell r="K115">
            <v>99999999999</v>
          </cell>
          <cell r="L115">
            <v>11111111111</v>
          </cell>
        </row>
        <row r="116">
          <cell r="E116" t="str">
            <v>IN.002</v>
          </cell>
          <cell r="G116" t="str">
            <v>subportfolio_id</v>
          </cell>
          <cell r="H116" t="str">
            <v>Code List</v>
          </cell>
          <cell r="I116" t="str">
            <v>Subportfolio ID</v>
          </cell>
          <cell r="J116" t="str">
            <v xml:space="preserve">The unique identifier of each requested sub-portfolio is constructed considering a coding resulting from the attributes of the sub-portfolio. </v>
          </cell>
          <cell r="K116" t="str">
            <v>Default value not allowed</v>
          </cell>
          <cell r="L116" t="str">
            <v>Default value not allowed</v>
          </cell>
        </row>
        <row r="117">
          <cell r="E117" t="str">
            <v>IN.124</v>
          </cell>
          <cell r="G117" t="str">
            <v>sicr_assssmnt_mthd</v>
          </cell>
          <cell r="H117" t="str">
            <v>Code List</v>
          </cell>
          <cell r="I117" t="str">
            <v>Significant increase in credit risk assessment approach</v>
          </cell>
          <cell r="J117" t="str">
            <v>Significant increase in credit risk assessment approach. Data attribute aligned with IFRS9.</v>
          </cell>
          <cell r="K117">
            <v>99999999999</v>
          </cell>
          <cell r="L117">
            <v>11111111111</v>
          </cell>
        </row>
        <row r="118">
          <cell r="E118" t="str">
            <v>IN.086</v>
          </cell>
          <cell r="G118" t="str">
            <v>rwa_mthd</v>
          </cell>
          <cell r="H118" t="str">
            <v>Code List</v>
          </cell>
          <cell r="I118" t="str">
            <v>RWA calculation method</v>
          </cell>
          <cell r="J118" t="str">
            <v>RWA calculation method according to Regulation (EU) No 575/2013.</v>
          </cell>
          <cell r="K118">
            <v>99999999999</v>
          </cell>
          <cell r="L118">
            <v>11111111111</v>
          </cell>
        </row>
        <row r="119">
          <cell r="E119" t="str">
            <v>IN.123</v>
          </cell>
          <cell r="G119" t="str">
            <v>rtng_scl</v>
          </cell>
          <cell r="H119" t="str">
            <v>Code List</v>
          </cell>
          <cell r="I119" t="str">
            <v>Rating scale</v>
          </cell>
          <cell r="J119" t="str">
            <v>Internal name and definition of the rating master scale. It should be mapped to the assigned rating, i.e. INTRNL_RTNG.</v>
          </cell>
          <cell r="K119">
            <v>99999999999</v>
          </cell>
          <cell r="L119">
            <v>11111111111</v>
          </cell>
          <cell r="N119" t="str">
            <v>FIXO</v>
          </cell>
          <cell r="O119" t="str">
            <v>FIXO</v>
          </cell>
          <cell r="P119" t="str">
            <v>FIXO</v>
          </cell>
          <cell r="Q119" t="str">
            <v>RESPETIVO VALOR DE NOT APPLICABLE</v>
          </cell>
          <cell r="R119" t="str">
            <v>FIXO</v>
          </cell>
          <cell r="S119" t="str">
            <v>FIXO</v>
          </cell>
          <cell r="U119">
            <v>45744</v>
          </cell>
          <cell r="V119" t="str">
            <v>28/03/25: Alteração do valor Not Aplicable (passa de N/A para 11111111111) na tabela LT804</v>
          </cell>
        </row>
        <row r="120">
          <cell r="E120" t="str">
            <v>IN.130</v>
          </cell>
          <cell r="G120" t="str">
            <v>rcvd_amrtstn_24m</v>
          </cell>
          <cell r="H120" t="str">
            <v>FLOAT 2 decimal places</v>
          </cell>
          <cell r="I120" t="str">
            <v>Received amortisation payments within last 24 months prior to reference date</v>
          </cell>
          <cell r="J120" t="str">
            <v>Received amortisation payments within last 24 months prior to reference date.</v>
          </cell>
          <cell r="K120">
            <v>99999999999</v>
          </cell>
          <cell r="L120">
            <v>11111111111</v>
          </cell>
        </row>
        <row r="121">
          <cell r="E121" t="str">
            <v>IN.047</v>
          </cell>
          <cell r="G121" t="str">
            <v>prps</v>
          </cell>
          <cell r="H121" t="str">
            <v>Code List</v>
          </cell>
          <cell r="I121" t="str">
            <v>Purpose</v>
          </cell>
          <cell r="J121" t="str">
            <v>Classification of instruments according to their purpose.</v>
          </cell>
          <cell r="K121">
            <v>99999999999</v>
          </cell>
          <cell r="L121">
            <v>11111111111</v>
          </cell>
        </row>
        <row r="122">
          <cell r="E122" t="str">
            <v>EN.043</v>
          </cell>
          <cell r="G122" t="str">
            <v>prfrmng_stts_le</v>
          </cell>
          <cell r="H122" t="str">
            <v>Code List</v>
          </cell>
          <cell r="I122" t="str">
            <v>Performing status</v>
          </cell>
          <cell r="J122" t="str">
            <v>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v>
          </cell>
          <cell r="K122">
            <v>99999999999</v>
          </cell>
          <cell r="L122">
            <v>11111111111</v>
          </cell>
        </row>
        <row r="123">
          <cell r="E123" t="str">
            <v>IN.176</v>
          </cell>
          <cell r="G123" t="str">
            <v>prdntl_prtfl</v>
          </cell>
          <cell r="H123" t="str">
            <v>Code List</v>
          </cell>
          <cell r="I123" t="str">
            <v>Prudential portfolio of the instrument</v>
          </cell>
          <cell r="J123" t="str">
            <v xml:space="preserve">Indicate if the instrument is classified in the trading book or in the banking book for prudential purposes. </v>
          </cell>
          <cell r="K123">
            <v>99999999999</v>
          </cell>
          <cell r="L123">
            <v>11111111111</v>
          </cell>
        </row>
        <row r="124">
          <cell r="E124" t="str">
            <v>IN.121</v>
          </cell>
          <cell r="G124" t="str">
            <v>pd_ifrs9_rmnng_lftm_rd</v>
          </cell>
          <cell r="H124" t="str">
            <v>FLOAT 6 decimal places</v>
          </cell>
          <cell r="I124" t="str">
            <v>Remaining lifetime PD at reporting date according to IFRS 9 (cumulative)</v>
          </cell>
          <cell r="J124" t="str">
            <v>Cumulative lifetime PD at reference date, i.e. remaining lifetime PD at reporting date that is expected/estimated at the reporting date. Data attribute aligned with IFRS9.</v>
          </cell>
          <cell r="K124">
            <v>99999999999</v>
          </cell>
          <cell r="L124">
            <v>11111111111</v>
          </cell>
        </row>
        <row r="125">
          <cell r="E125" t="str">
            <v>IN.120</v>
          </cell>
          <cell r="G125" t="str">
            <v>pd_ifrs9_rmnng_lftm_incptn</v>
          </cell>
          <cell r="H125" t="str">
            <v>FLOAT 6 decimal places</v>
          </cell>
          <cell r="I125" t="str">
            <v>Remaining lifetime PD at inception date according to IFRS 9 (cumulative)</v>
          </cell>
          <cell r="J125" t="str">
            <v>Cumulative lifetime PD at inception date calculated from the reference date until maturity, i.e. remaining lifetime PD for the reporting date that was expected/estimated at initial recognition.
Data attribute aligned with IFRS9.</v>
          </cell>
          <cell r="K125">
            <v>99999999999</v>
          </cell>
          <cell r="L125">
            <v>11111111111</v>
          </cell>
        </row>
        <row r="126">
          <cell r="E126" t="str">
            <v>IN.119</v>
          </cell>
          <cell r="G126" t="str">
            <v>pd_ifrs9_lftm_incptn</v>
          </cell>
          <cell r="H126" t="str">
            <v>FLOAT 6 decimal places</v>
          </cell>
          <cell r="I126" t="str">
            <v>Lifetime PD at inception date according to IFRS 9 (cumulative)</v>
          </cell>
          <cell r="J126" t="str">
            <v>Cumulative lifetime PD at inception date calculated from the inception date until maturity.
Data attribute aligned with IFRS9.</v>
          </cell>
          <cell r="K126">
            <v>99999999999</v>
          </cell>
          <cell r="L126">
            <v>11111111111</v>
          </cell>
        </row>
        <row r="127">
          <cell r="E127" t="str">
            <v>IN.116</v>
          </cell>
          <cell r="G127" t="str">
            <v>pd_ifrs9_12m_incptn</v>
          </cell>
          <cell r="H127" t="str">
            <v>FLOAT 6 decimal places</v>
          </cell>
          <cell r="I127" t="str">
            <v>12-month PD at inception date according to IFRS 9</v>
          </cell>
          <cell r="J127" t="str">
            <v>12-month PD at inception date which is used by the bank for the computation of stage 1 ECL or for SICR assessment if the bank uses a 12 month proxy for staging.
Data attribute aligned with IFRS9.</v>
          </cell>
          <cell r="K127">
            <v>99999999999</v>
          </cell>
          <cell r="L127">
            <v>11111111111</v>
          </cell>
        </row>
        <row r="128">
          <cell r="E128" t="str">
            <v>EN.088</v>
          </cell>
          <cell r="G128" t="str">
            <v>osi_id</v>
          </cell>
          <cell r="H128" t="str">
            <v>VARCHAR2(255)</v>
          </cell>
          <cell r="I128" t="str">
            <v>On-site inspection identifier</v>
          </cell>
          <cell r="J128" t="str">
            <v>The identifier that is used to identify an on-site inspection as is referenced in the on-site inspection notification letter head. The value typically follows the convention: "OSI-YYYY-JSTCD-01234".</v>
          </cell>
          <cell r="K128" t="str">
            <v>MISS</v>
          </cell>
          <cell r="L128" t="str">
            <v>N/A</v>
          </cell>
        </row>
        <row r="129">
          <cell r="E129" t="str">
            <v>IN.013</v>
          </cell>
          <cell r="G129" t="str">
            <v>obsrvd_agnt_nm</v>
          </cell>
          <cell r="H129" t="str">
            <v>VARCHAR2(255)</v>
          </cell>
          <cell r="I129" t="str">
            <v>Observed Agent Name</v>
          </cell>
          <cell r="J129" t="str">
            <v>Counterparty name for the observed agent. If there are several observed agents to be reported please separate by comma (,).</v>
          </cell>
          <cell r="K129" t="str">
            <v>Default value not allowed</v>
          </cell>
          <cell r="L129" t="str">
            <v>Default value not allowed</v>
          </cell>
        </row>
        <row r="130">
          <cell r="E130" t="str">
            <v>IN.012</v>
          </cell>
          <cell r="G130" t="str">
            <v>obsrvd_agnt_id</v>
          </cell>
          <cell r="H130" t="str">
            <v>VARCHAR2(50)</v>
          </cell>
          <cell r="I130" t="str">
            <v>Observed agent identifier</v>
          </cell>
          <cell r="J130" t="str">
            <v>Counterparty identifier for the observed agent. If there are several observed agents to be reported please separate by comma (,).</v>
          </cell>
          <cell r="K130" t="str">
            <v>Default value not allowed</v>
          </cell>
          <cell r="L130" t="str">
            <v>Default value not allowed</v>
          </cell>
        </row>
        <row r="131">
          <cell r="E131" t="str">
            <v>IN.107</v>
          </cell>
          <cell r="G131" t="str">
            <v>nmbr_frbrnc_msrs</v>
          </cell>
          <cell r="H131" t="str">
            <v>INTEGER</v>
          </cell>
          <cell r="I131" t="str">
            <v>Number of historical forbearance</v>
          </cell>
          <cell r="J131" t="str">
            <v>Number of forbearance(s) that happened in the past observation period of 24month preceding the reference date.</v>
          </cell>
          <cell r="K131">
            <v>99999999999</v>
          </cell>
          <cell r="L131">
            <v>11111111111</v>
          </cell>
        </row>
        <row r="132">
          <cell r="E132" t="str">
            <v>EN.067</v>
          </cell>
          <cell r="G132" t="str">
            <v>lvrg_prvs</v>
          </cell>
          <cell r="H132" t="str">
            <v>FLOAT 6 decimal places</v>
          </cell>
          <cell r="I132" t="str">
            <v>Leverage (net debt / EBITDA) at previous reported figures</v>
          </cell>
          <cell r="J132" t="str">
            <v>Leverage ratio calculated as net debt divided by EBITDA at previous reported figures.</v>
          </cell>
          <cell r="K132">
            <v>99999999999</v>
          </cell>
          <cell r="L132">
            <v>11111111111</v>
          </cell>
        </row>
        <row r="133">
          <cell r="E133" t="str">
            <v>EN.066</v>
          </cell>
          <cell r="G133" t="str">
            <v>lvrg</v>
          </cell>
          <cell r="H133" t="str">
            <v>FLOAT 6 decimal places</v>
          </cell>
          <cell r="I133" t="str">
            <v>Leverage (net debt / EBITDA) at most recent reported figures</v>
          </cell>
          <cell r="J133" t="str">
            <v>Leverage ratio calculated as net debt divided by EBITDA at most recent reported figures.</v>
          </cell>
          <cell r="K133">
            <v>99999999999</v>
          </cell>
          <cell r="L133">
            <v>11111111111</v>
          </cell>
        </row>
        <row r="134">
          <cell r="E134" t="str">
            <v>IN.109</v>
          </cell>
          <cell r="G134" t="str">
            <v>lgd</v>
          </cell>
          <cell r="H134" t="str">
            <v>FLOAT 6 decimal places</v>
          </cell>
          <cell r="I134" t="str">
            <v>Regulatory LGD</v>
          </cell>
          <cell r="J134" t="str">
            <v>If differences between regulatory and internal LGD exist, use regulatory LGD (according to Regulation (EU) No 575/2013). In particular, in IRB-F use regulatory LGD values.</v>
          </cell>
          <cell r="K134">
            <v>99999999999</v>
          </cell>
          <cell r="L134">
            <v>11111111111</v>
          </cell>
        </row>
        <row r="135">
          <cell r="E135" t="str">
            <v>EN.015</v>
          </cell>
          <cell r="G135" t="str">
            <v>lei</v>
          </cell>
          <cell r="H135" t="str">
            <v>VARCHAR2(20)</v>
          </cell>
          <cell r="I135" t="str">
            <v>Legal entity identifier Counterparty</v>
          </cell>
          <cell r="J135" t="str">
            <v>Legal entity identifier counterparty.</v>
          </cell>
          <cell r="K135" t="str">
            <v>MISS</v>
          </cell>
          <cell r="L135" t="str">
            <v>N/A</v>
          </cell>
        </row>
        <row r="136">
          <cell r="E136" t="str">
            <v>IE.005</v>
          </cell>
          <cell r="G136" t="str">
            <v>jnt_lblty_amnt</v>
          </cell>
          <cell r="H136" t="str">
            <v>FLOAT 2 decimal places</v>
          </cell>
          <cell r="I136" t="str">
            <v>Joint-liability amount</v>
          </cell>
          <cell r="J136" t="str">
            <v>Outstanding nominal amount for which each debtor is liable in relation to a single instrument where there are two or more debtors. In the case of instruments where there is only one debtor, please report "not applicable" using the respective fall-back parameters.</v>
          </cell>
          <cell r="K136">
            <v>99999999999</v>
          </cell>
          <cell r="L136">
            <v>11111111111</v>
          </cell>
        </row>
        <row r="137">
          <cell r="E137" t="str">
            <v>EN.014</v>
          </cell>
          <cell r="G137" t="str">
            <v>intrnl_unt</v>
          </cell>
          <cell r="H137" t="str">
            <v>VARCHAR2(255)</v>
          </cell>
          <cell r="I137" t="str">
            <v>Internal code for business line/unit</v>
          </cell>
          <cell r="J137" t="str">
            <v>Internal classification of the bank of the obligor administrating business unit, e.g. if the obligor has been transferred to the intensified loan management department it should be flagged as such.</v>
          </cell>
          <cell r="K137" t="str">
            <v>MISS</v>
          </cell>
          <cell r="L137" t="str">
            <v>N/A</v>
          </cell>
        </row>
        <row r="138">
          <cell r="E138" t="str">
            <v>IN.039</v>
          </cell>
          <cell r="G138" t="str">
            <v>intrnl_unt</v>
          </cell>
          <cell r="H138" t="str">
            <v>VARCHAR2(255)</v>
          </cell>
          <cell r="I138" t="str">
            <v>Internal code for business line/unit</v>
          </cell>
          <cell r="J138" t="str">
            <v>Internal classification of the bank of the instrument administrating business unit, e.g. if the loan has been transferred to the intensified loan management department it should be flagged as such.</v>
          </cell>
          <cell r="K138" t="str">
            <v>MISS</v>
          </cell>
          <cell r="L138" t="str">
            <v>N/A</v>
          </cell>
        </row>
        <row r="139">
          <cell r="E139" t="str">
            <v>EN.013</v>
          </cell>
          <cell r="G139" t="str">
            <v>intrnl_sgmnt</v>
          </cell>
          <cell r="H139" t="str">
            <v>VARCHAR2(255)</v>
          </cell>
          <cell r="I139" t="str">
            <v>Internal code for segment/portfolio</v>
          </cell>
          <cell r="J139" t="str">
            <v>Internal classification of the bank. Segmentation of the counterpart according to bank-internal definition / nomenclature, e.g. corporate, sme, leverage finance exposure, commercial real estate spv etc..</v>
          </cell>
          <cell r="K139" t="str">
            <v>MISS</v>
          </cell>
          <cell r="L139" t="str">
            <v>N/A</v>
          </cell>
        </row>
        <row r="140">
          <cell r="E140" t="str">
            <v>IN.038</v>
          </cell>
          <cell r="G140" t="str">
            <v>intrnl_sgmnt</v>
          </cell>
          <cell r="H140" t="str">
            <v>VARCHAR2(255)</v>
          </cell>
          <cell r="I140" t="str">
            <v>Internal code for segment/portfolio</v>
          </cell>
          <cell r="J140" t="str">
            <v>Bank-internal portfolio-segmentation definition according to bank-internal nomenclature.</v>
          </cell>
          <cell r="K140" t="str">
            <v>MISS</v>
          </cell>
          <cell r="L140" t="str">
            <v>N/A</v>
          </cell>
        </row>
        <row r="141">
          <cell r="E141" t="str">
            <v>IE.004</v>
          </cell>
          <cell r="G141" t="str">
            <v>instrmnt_id</v>
          </cell>
          <cell r="H141" t="str">
            <v>VARCHAR2(60)</v>
          </cell>
          <cell r="I141" t="str">
            <v>Instrument ID</v>
          </cell>
          <cell r="J141" t="str">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v>
          </cell>
          <cell r="K141" t="str">
            <v>Default value not allowed</v>
          </cell>
          <cell r="L141" t="str">
            <v>Default value not allowed</v>
          </cell>
        </row>
        <row r="142">
          <cell r="E142" t="str">
            <v>IN.008</v>
          </cell>
          <cell r="G142" t="str">
            <v>instrmnt_id</v>
          </cell>
          <cell r="H142" t="str">
            <v>VARCHAR2(60)</v>
          </cell>
          <cell r="I142" t="str">
            <v>Instrument ID</v>
          </cell>
          <cell r="J142" t="str">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v>
          </cell>
          <cell r="K142" t="str">
            <v>Default value not allowed</v>
          </cell>
          <cell r="L142" t="str">
            <v>Default value not allowed</v>
          </cell>
        </row>
        <row r="143">
          <cell r="E143" t="str">
            <v>IN.163</v>
          </cell>
          <cell r="G143" t="str">
            <v>instr_snrty_clss</v>
          </cell>
          <cell r="H143" t="str">
            <v>Code List</v>
          </cell>
          <cell r="I143" t="str">
            <v>Instrument seniority type</v>
          </cell>
          <cell r="J143" t="str">
            <v>Instrument type according to its seniority.</v>
          </cell>
          <cell r="K143" t="str">
            <v>MISS</v>
          </cell>
          <cell r="L143" t="str">
            <v>N/A</v>
          </cell>
        </row>
        <row r="144">
          <cell r="E144" t="str">
            <v>IN.105</v>
          </cell>
          <cell r="G144" t="str">
            <v>imprmnt_assssmnt_mthd</v>
          </cell>
          <cell r="H144" t="str">
            <v>Code List</v>
          </cell>
          <cell r="I144" t="str">
            <v>Impairment assessment method</v>
          </cell>
          <cell r="J144" t="str">
            <v>The method by which the impairment is assessed, if the instrument is subject to impairment in accordance with applied accounting standards. Collective and individual methods are distinguished.</v>
          </cell>
          <cell r="K144">
            <v>99999999999</v>
          </cell>
          <cell r="L144">
            <v>11111111111</v>
          </cell>
        </row>
        <row r="145">
          <cell r="E145" t="str">
            <v>IN.060</v>
          </cell>
          <cell r="G145" t="str">
            <v>grss_crryng_amnt_instrmnt</v>
          </cell>
          <cell r="H145" t="str">
            <v>FLOAT 2 decimal places</v>
          </cell>
          <cell r="I145" t="str">
            <v>Gross carrying amount</v>
          </cell>
          <cell r="J145" t="str">
            <v>Reported gross carrying amount for the instrument according to definition in Annex V to Implementing Regulation (EU) No 680/2014.</v>
          </cell>
          <cell r="K145">
            <v>99999999999</v>
          </cell>
          <cell r="L145">
            <v>11111111111</v>
          </cell>
        </row>
        <row r="146">
          <cell r="E146" t="str">
            <v>EN.050</v>
          </cell>
          <cell r="G146" t="str">
            <v>grp_nt_dbt</v>
          </cell>
          <cell r="H146" t="str">
            <v>FLOAT 2 decimal places</v>
          </cell>
          <cell r="I146" t="str">
            <v>Total net debt at most recent reported figures</v>
          </cell>
          <cell r="J146" t="str">
            <v>Total net debt at most recent reported figures. Please report level of the consolidated financial statement of the group accoding to the applicable accounting standard.</v>
          </cell>
          <cell r="K146">
            <v>99999999999</v>
          </cell>
          <cell r="L146">
            <v>11111111111</v>
          </cell>
        </row>
        <row r="147">
          <cell r="E147" t="str">
            <v>EN.049</v>
          </cell>
          <cell r="G147" t="str">
            <v>grp_eqty</v>
          </cell>
          <cell r="H147" t="str">
            <v>FLOAT 2 decimal places</v>
          </cell>
          <cell r="I147" t="str">
            <v>Group's equity at most recent reported figures</v>
          </cell>
          <cell r="J147" t="str">
            <v>Equity at most recent reported figures. Please report level of the consolidated financial statement of the group accoding to the applicable accounting standard.</v>
          </cell>
          <cell r="K147">
            <v>99999999999</v>
          </cell>
          <cell r="L147">
            <v>11111111111</v>
          </cell>
        </row>
        <row r="148">
          <cell r="E148" t="str">
            <v>EN.048</v>
          </cell>
          <cell r="G148" t="str">
            <v>grp_ebitda</v>
          </cell>
          <cell r="H148" t="str">
            <v>FLOAT 2 decimal places</v>
          </cell>
          <cell r="I148" t="str">
            <v>Group's EBITDA at most recent reported figures</v>
          </cell>
          <cell r="J148" t="str">
            <v>EBITDA at latest reported figures. Please report level of the consolidated financial statement of the group accoding to the applicable accounting standard.</v>
          </cell>
          <cell r="K148">
            <v>99999999999</v>
          </cell>
          <cell r="L148">
            <v>11111111111</v>
          </cell>
        </row>
        <row r="149">
          <cell r="E149" t="str">
            <v>EN.012</v>
          </cell>
          <cell r="G149" t="str">
            <v>gcc_prnt_nm</v>
          </cell>
          <cell r="H149" t="str">
            <v>VARCHAR2(255)</v>
          </cell>
          <cell r="I149" t="str">
            <v>Name of the parent entity of a group of connected clients</v>
          </cell>
          <cell r="J149" t="str">
            <v>The name of the group of connected clients according to Art 4 para. 39 of Regulation (EU) No 575/2013. If an entity is part of more than one group of connected clients please report the name for the most relevant.</v>
          </cell>
          <cell r="K149" t="str">
            <v>MISS</v>
          </cell>
          <cell r="L149" t="str">
            <v>N/A</v>
          </cell>
        </row>
        <row r="150">
          <cell r="E150" t="str">
            <v>EN.011</v>
          </cell>
          <cell r="G150" t="str">
            <v>gcc_prnt_id</v>
          </cell>
          <cell r="H150" t="str">
            <v>VARCHAR2(255)</v>
          </cell>
          <cell r="I150" t="str">
            <v>Identifier for the parent entity of a group of connected clients</v>
          </cell>
          <cell r="J150" t="str">
            <v>The unique identifier of the group of connected clients according to Art 4 para. 39 of Regulation (EU) No 575/2013. If an entity is part of more than one group of connected clients please report the identifier for the most relevant.</v>
          </cell>
          <cell r="K150" t="str">
            <v>MISS</v>
          </cell>
          <cell r="L150" t="str">
            <v>N/A</v>
          </cell>
        </row>
        <row r="151">
          <cell r="E151" t="str">
            <v>IN.030</v>
          </cell>
          <cell r="G151" t="str">
            <v>expsr_in_scp</v>
          </cell>
          <cell r="H151" t="str">
            <v>VARCHAR(5)</v>
          </cell>
          <cell r="I151" t="str">
            <v>Identification of exposure that is in scope of the on-site inspection</v>
          </cell>
          <cell r="J151" t="str">
            <v>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v>
          </cell>
          <cell r="K151" t="str">
            <v>MISS</v>
          </cell>
          <cell r="L151" t="str">
            <v>N/A</v>
          </cell>
        </row>
        <row r="152">
          <cell r="E152" t="str">
            <v>EN.016</v>
          </cell>
          <cell r="G152" t="str">
            <v>entty_nm</v>
          </cell>
          <cell r="H152" t="str">
            <v>VARCHAR2(255)</v>
          </cell>
          <cell r="I152" t="str">
            <v>Name Counterparty</v>
          </cell>
          <cell r="J152" t="str">
            <v>Name counterparty.</v>
          </cell>
          <cell r="K152" t="str">
            <v>MISS</v>
          </cell>
          <cell r="L152" t="str">
            <v>Default value not allowed</v>
          </cell>
        </row>
        <row r="153">
          <cell r="E153" t="str">
            <v>EN.009</v>
          </cell>
          <cell r="G153" t="str">
            <v>dt_rfrnc</v>
          </cell>
          <cell r="H153" t="str">
            <v>DATE</v>
          </cell>
          <cell r="I153" t="str">
            <v>Reference date</v>
          </cell>
          <cell r="J153" t="str">
            <v>Reference date. The reference date can refer to end-of-month, end-of-quarter or end-of-year. The value is fixed for the entire loan tape and will be defined and communicated by the Head of Mission.</v>
          </cell>
          <cell r="K153" t="str">
            <v>Default value not allowed</v>
          </cell>
          <cell r="L153" t="str">
            <v>Default value not allowed</v>
          </cell>
        </row>
        <row r="154">
          <cell r="E154" t="str">
            <v>IE.002</v>
          </cell>
          <cell r="G154" t="str">
            <v>dt_rfrnc</v>
          </cell>
          <cell r="H154" t="str">
            <v>DATE</v>
          </cell>
          <cell r="I154" t="str">
            <v>Reference date</v>
          </cell>
          <cell r="J154" t="str">
            <v>Reference date. The reference date can refer to end-of-month, end-of-quarter or end-of-year. The value is fixed for the entire loan tape and will be defined and communicated by the Head of Mission.</v>
          </cell>
          <cell r="K154" t="str">
            <v>Default value not allowed</v>
          </cell>
          <cell r="L154" t="str">
            <v>Default value not allowed</v>
          </cell>
        </row>
        <row r="155">
          <cell r="E155" t="str">
            <v>IN.007</v>
          </cell>
          <cell r="G155" t="str">
            <v>dt_rfrnc</v>
          </cell>
          <cell r="H155" t="str">
            <v>DATE</v>
          </cell>
          <cell r="I155" t="str">
            <v>Reference date</v>
          </cell>
          <cell r="J155" t="str">
            <v>Reference date. The reference date can refer to end-of-month, end-of-quarter or end-of-year. The value is fixed for the entire loan tape and will be defined and communicated by the Head of Mission.</v>
          </cell>
          <cell r="K155" t="str">
            <v>Default value not allowed</v>
          </cell>
          <cell r="L155" t="str">
            <v>Default value not allowed</v>
          </cell>
        </row>
        <row r="156">
          <cell r="E156" t="str">
            <v>EN.007</v>
          </cell>
          <cell r="G156" t="str">
            <v>dt_inttn_lgl_prcdngs_le</v>
          </cell>
          <cell r="H156" t="str">
            <v>DATE</v>
          </cell>
          <cell r="I156" t="str">
            <v>Date of initiation of legal proceedings counterparty (LE)</v>
          </cell>
          <cell r="J156" t="str">
            <v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v>
          </cell>
          <cell r="K156" t="str">
            <v>0000-00-00</v>
          </cell>
          <cell r="L156" t="str">
            <v>1111-11-11</v>
          </cell>
        </row>
        <row r="157">
          <cell r="E157" t="str">
            <v>IN.017</v>
          </cell>
          <cell r="G157" t="str">
            <v>csh_swp_trp</v>
          </cell>
          <cell r="H157" t="str">
            <v>Y, N</v>
          </cell>
          <cell r="I157" t="str">
            <v>Cash sweep or cash trap covenants agreed  (Y/N)</v>
          </cell>
          <cell r="J157" t="str">
            <v>Report "Y" if the agreement with the debtor includes cash sweep or cash trap covenants.</v>
          </cell>
          <cell r="K157" t="str">
            <v>MISS</v>
          </cell>
          <cell r="L157" t="str">
            <v>N/A</v>
          </cell>
        </row>
        <row r="158">
          <cell r="E158" t="str">
            <v>IN.068</v>
          </cell>
          <cell r="G158" t="str">
            <v>crryng_amnt_instrmnt</v>
          </cell>
          <cell r="H158" t="str">
            <v>FLOAT 2 decimal places</v>
          </cell>
          <cell r="I158" t="str">
            <v>Carrying amount</v>
          </cell>
          <cell r="J158" t="str">
            <v>Net carrying amount including accrued interest as laid down in Annex 5 Regulation 680/2014.</v>
          </cell>
          <cell r="K158">
            <v>99999999999</v>
          </cell>
          <cell r="L158">
            <v>11111111111</v>
          </cell>
        </row>
        <row r="159">
          <cell r="E159" t="str">
            <v>IN.010</v>
          </cell>
          <cell r="G159" t="str">
            <v>crrncy_dnmntn</v>
          </cell>
          <cell r="H159" t="str">
            <v>Code List</v>
          </cell>
          <cell r="I159" t="str">
            <v>Currency denomination</v>
          </cell>
          <cell r="J159" t="str">
            <v>Currency denomination of instruments, in accordance with the ISO 4217 standard.</v>
          </cell>
          <cell r="K159" t="str">
            <v>MISS</v>
          </cell>
          <cell r="L159" t="str">
            <v>Default value not allowed</v>
          </cell>
        </row>
        <row r="160">
          <cell r="E160" t="str">
            <v>EN.001</v>
          </cell>
          <cell r="G160" t="str">
            <v>cod_soc</v>
          </cell>
          <cell r="H160" t="str">
            <v>VARCHAR2(5)</v>
          </cell>
          <cell r="I160" t="str">
            <v>Entity code of the informing society</v>
          </cell>
          <cell r="J160" t="str">
            <v>Cargabal code or internal identifier of the informing society.</v>
          </cell>
          <cell r="K160" t="str">
            <v>Default value not allowed</v>
          </cell>
          <cell r="L160" t="str">
            <v>Default value not allowed</v>
          </cell>
        </row>
        <row r="161">
          <cell r="E161" t="str">
            <v>IE.001</v>
          </cell>
          <cell r="G161" t="str">
            <v>cod_soc</v>
          </cell>
          <cell r="H161" t="str">
            <v>VARCHAR2(5)</v>
          </cell>
          <cell r="I161" t="str">
            <v>Entity code of the informing society</v>
          </cell>
          <cell r="J161" t="str">
            <v>Cargabal code or internal identifier of the informing society.</v>
          </cell>
          <cell r="K161" t="str">
            <v>Default value not allowed</v>
          </cell>
          <cell r="L161" t="str">
            <v>Default value not allowed</v>
          </cell>
        </row>
        <row r="162">
          <cell r="E162" t="str">
            <v>IN.001</v>
          </cell>
          <cell r="G162" t="str">
            <v>cod_soc</v>
          </cell>
          <cell r="H162" t="str">
            <v>VARCHAR2(5)</v>
          </cell>
          <cell r="I162" t="str">
            <v>Entity code of the informing society</v>
          </cell>
          <cell r="J162" t="str">
            <v>Cargabal code or internal identifier of the informing society.</v>
          </cell>
          <cell r="K162" t="str">
            <v>Default value not allowed</v>
          </cell>
          <cell r="L162" t="str">
            <v>Default value not allowed</v>
          </cell>
        </row>
        <row r="163">
          <cell r="E163" t="str">
            <v>IN.065</v>
          </cell>
          <cell r="G163" t="str">
            <v>ccf</v>
          </cell>
          <cell r="H163" t="str">
            <v>FLOAT 6 decimal places</v>
          </cell>
          <cell r="I163" t="str">
            <v>Credit conversion factor (CCF) according to CRR</v>
          </cell>
          <cell r="J163" t="str">
            <v>Credit conversion factor according to regulation (EU) No 575/2013.</v>
          </cell>
          <cell r="K163">
            <v>99999999999</v>
          </cell>
          <cell r="L163">
            <v>11111111111</v>
          </cell>
        </row>
        <row r="164">
          <cell r="E164" t="str">
            <v>IN.015</v>
          </cell>
          <cell r="G164" t="str">
            <v>brchd_cvnnts</v>
          </cell>
          <cell r="H164" t="str">
            <v>VARCHAR2(255)</v>
          </cell>
          <cell r="I164" t="str">
            <v>Breached covenants</v>
          </cell>
          <cell r="J164" t="str">
            <v>Breached covenants separated by comma (,).</v>
          </cell>
          <cell r="K164" t="str">
            <v>MISS</v>
          </cell>
          <cell r="L164" t="str">
            <v>N/A</v>
          </cell>
          <cell r="N164" t="str">
            <v>CD_LOAN_TAPES_BCE</v>
          </cell>
          <cell r="O164" t="str">
            <v>LT604_HOLIS_MAN</v>
          </cell>
          <cell r="P164" t="str">
            <v>VALOR</v>
          </cell>
          <cell r="Q164" t="str">
            <v xml:space="preserve">NOTA: PARA TODO O UNIVERSO O CAMPO DEVE SER REPORTADO COM 'N/A'
</v>
          </cell>
          <cell r="R164" t="str">
            <v>-</v>
          </cell>
          <cell r="S164" t="str">
            <v>-</v>
          </cell>
          <cell r="U164">
            <v>45849</v>
          </cell>
          <cell r="V164" t="str">
            <v>11/07/25: Alteração da metodologia de cálculo do campo('N/A' ao invés de 'MISS'), de modo a garantir consistência com guidlines Corporativas.
Adicionalmente, este campo passa a ser populado através da tabela holística.</v>
          </cell>
        </row>
        <row r="165">
          <cell r="E165" t="str">
            <v>IN.062</v>
          </cell>
          <cell r="G165" t="str">
            <v>accntng_clssfctn</v>
          </cell>
          <cell r="H165" t="str">
            <v>Code List</v>
          </cell>
          <cell r="I165" t="str">
            <v>Accounting portfolio</v>
          </cell>
          <cell r="J165" t="str">
            <v>Accounting portfolio where the instrument is recorded in accordance with the accounting standard – IFRS or national GAAP – under Regulation (EU) 2015/534 (ECB/2015/13) applied by the observed agent’s legal entity.</v>
          </cell>
          <cell r="K165">
            <v>99999999999</v>
          </cell>
          <cell r="L165">
            <v>11111111111</v>
          </cell>
        </row>
        <row r="166">
          <cell r="E166" t="str">
            <v>IN.090</v>
          </cell>
          <cell r="G166" t="str">
            <v>accmltd_wrtffs_instrmnt</v>
          </cell>
          <cell r="H166" t="str">
            <v>FLOAT 2 decimal places</v>
          </cell>
          <cell r="I166" t="str">
            <v>Accumulated write-offs</v>
          </cell>
          <cell r="J166" t="str">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v>
          </cell>
          <cell r="K166">
            <v>99999999999</v>
          </cell>
          <cell r="L166">
            <v>11111111111</v>
          </cell>
        </row>
        <row r="167">
          <cell r="E167" t="str">
            <v>IN.088</v>
          </cell>
          <cell r="G167" t="str">
            <v>accmltd_imprmnt_instrmnt</v>
          </cell>
          <cell r="H167" t="str">
            <v>FLOAT 2 decimal places</v>
          </cell>
          <cell r="I167" t="str">
            <v>Sum of LLPs and other allowances</v>
          </cell>
          <cell r="J167" t="str">
            <v>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v>
          </cell>
          <cell r="K167">
            <v>99999999999</v>
          </cell>
          <cell r="L167">
            <v>11111111111</v>
          </cell>
        </row>
        <row r="168">
          <cell r="E168" t="str">
            <v>IN.044</v>
          </cell>
          <cell r="G168" t="str">
            <v>prfrmng_stts</v>
          </cell>
          <cell r="H168" t="str">
            <v>Code List</v>
          </cell>
          <cell r="I168" t="str">
            <v>Performing status</v>
          </cell>
          <cell r="J168" t="str">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v>
          </cell>
          <cell r="K168">
            <v>99999999999</v>
          </cell>
          <cell r="L168" t="str">
            <v>Default value not allowed</v>
          </cell>
        </row>
        <row r="169">
          <cell r="E169" t="str">
            <v>IN.035</v>
          </cell>
          <cell r="G169" t="str">
            <v>imprmnt_stts_prvs</v>
          </cell>
          <cell r="H169" t="str">
            <v>Code List</v>
          </cell>
          <cell r="I169" t="str">
            <v>Previous impairment status</v>
          </cell>
          <cell r="J169" t="str">
            <v>Type of impairment previous to the one at reference date.</v>
          </cell>
          <cell r="K169">
            <v>99999999999</v>
          </cell>
          <cell r="L169">
            <v>11111111111</v>
          </cell>
        </row>
        <row r="170">
          <cell r="E170" t="str">
            <v>IN.034</v>
          </cell>
          <cell r="G170" t="str">
            <v>imprmnt_stts</v>
          </cell>
          <cell r="H170" t="str">
            <v>Code List</v>
          </cell>
          <cell r="I170" t="str">
            <v>Impairment status</v>
          </cell>
          <cell r="J170" t="str">
            <v>Type of impairment.</v>
          </cell>
          <cell r="K170">
            <v>99999999999</v>
          </cell>
          <cell r="L170">
            <v>11111111111</v>
          </cell>
        </row>
        <row r="171">
          <cell r="E171" t="str">
            <v>IN.073</v>
          </cell>
          <cell r="G171" t="str">
            <v>ifrs9_bhvrl_mtrty</v>
          </cell>
          <cell r="H171" t="str">
            <v>INTEGER</v>
          </cell>
          <cell r="I171" t="str">
            <v>Behavioural maturity</v>
          </cell>
          <cell r="J171" t="str">
            <v>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v>
          </cell>
          <cell r="K171">
            <v>99999999999</v>
          </cell>
          <cell r="L171">
            <v>11111111111</v>
          </cell>
        </row>
        <row r="172">
          <cell r="E172" t="str">
            <v>IN.028</v>
          </cell>
          <cell r="G172" t="str">
            <v>dt_prfrmng_stts_prvs</v>
          </cell>
          <cell r="H172" t="str">
            <v>DATE</v>
          </cell>
          <cell r="I172" t="str">
            <v>Date of previous performing status</v>
          </cell>
          <cell r="J172" t="str">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v>
          </cell>
          <cell r="K172" t="str">
            <v>0000-00-00</v>
          </cell>
          <cell r="L172" t="str">
            <v>1111-11-11</v>
          </cell>
        </row>
        <row r="173">
          <cell r="E173" t="str">
            <v>IN.027</v>
          </cell>
          <cell r="G173" t="str">
            <v>dt_prfrmng_stts</v>
          </cell>
          <cell r="H173" t="str">
            <v>DATE</v>
          </cell>
          <cell r="I173" t="str">
            <v>Date of performing status</v>
          </cell>
          <cell r="J173" t="str">
            <v>The date on which the performing status as reported in “performing status of the instrument” is considered to have been established or changed. If the performing status is measured on debtor level the status will respectively apply to all instruments.</v>
          </cell>
          <cell r="K173" t="str">
            <v>0000-00-00</v>
          </cell>
          <cell r="L173" t="str">
            <v>Default value not allowed</v>
          </cell>
        </row>
        <row r="174">
          <cell r="E174" t="str">
            <v>IN.102</v>
          </cell>
          <cell r="G174" t="str">
            <v>dt_imprmnt_stts</v>
          </cell>
          <cell r="H174" t="str">
            <v>DATE</v>
          </cell>
          <cell r="I174" t="str">
            <v>Date of impairment status</v>
          </cell>
          <cell r="J174" t="str">
            <v>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v>
          </cell>
          <cell r="K174" t="str">
            <v>0000-00-00</v>
          </cell>
          <cell r="L174" t="str">
            <v>1111-11-11</v>
          </cell>
        </row>
        <row r="175">
          <cell r="E175" t="str">
            <v>IN.087</v>
          </cell>
          <cell r="G175" t="str">
            <v>spnsr_nm</v>
          </cell>
          <cell r="H175" t="str">
            <v>VARCHAR2(255)</v>
          </cell>
          <cell r="I175" t="str">
            <v>Name of the sponsor of the transaction as per definition according to the ECB Guidance on leveraged transactions</v>
          </cell>
          <cell r="J175" t="str">
            <v>In accordance with "Guidance on leveraged transactions".</v>
          </cell>
          <cell r="K175" t="str">
            <v>MISS</v>
          </cell>
          <cell r="L175" t="str">
            <v>N/A</v>
          </cell>
        </row>
        <row r="176">
          <cell r="E176" t="str">
            <v>EN.042</v>
          </cell>
          <cell r="G176" t="str">
            <v>ownd_by_spnsr</v>
          </cell>
          <cell r="H176" t="str">
            <v>Y, N</v>
          </cell>
          <cell r="I176" t="str">
            <v>&gt;50% owned by a sponsor as per ECB Guidance on leveraged transactions</v>
          </cell>
          <cell r="J176" t="str">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v>
          </cell>
          <cell r="K176" t="str">
            <v>MISS</v>
          </cell>
          <cell r="L176" t="str">
            <v>N/A</v>
          </cell>
        </row>
        <row r="177">
          <cell r="E177" t="str">
            <v>IN.019</v>
          </cell>
          <cell r="G177" t="str">
            <v>cvnnt_typ</v>
          </cell>
          <cell r="H177" t="str">
            <v>Code List</v>
          </cell>
          <cell r="I177" t="str">
            <v>Covenant Type</v>
          </cell>
          <cell r="J177" t="str">
            <v>Type of covenant according to "ECB Guidance on leveraged transactions".</v>
          </cell>
          <cell r="K177">
            <v>99999999999</v>
          </cell>
          <cell r="L177">
            <v>11111111111</v>
          </cell>
        </row>
        <row r="178">
          <cell r="E178" t="str">
            <v>IN.018</v>
          </cell>
          <cell r="G178" t="str">
            <v>cvnnt_stts</v>
          </cell>
          <cell r="H178" t="str">
            <v>Code List</v>
          </cell>
          <cell r="I178" t="str">
            <v>Covenant status</v>
          </cell>
          <cell r="J178" t="str">
            <v>In accordance with "ECB Guidance on leveraged transactions". The term "material covenant" should be defined according to bank-internal nomenclature.</v>
          </cell>
          <cell r="K178">
            <v>99999999999</v>
          </cell>
          <cell r="L178">
            <v>11111111111</v>
          </cell>
        </row>
        <row r="179">
          <cell r="E179" t="str">
            <v>EN.074</v>
          </cell>
          <cell r="G179" t="str">
            <v>ttl_dbt_prvs</v>
          </cell>
          <cell r="H179" t="str">
            <v>FLOAT 2 decimal places</v>
          </cell>
          <cell r="I179" t="str">
            <v>Total debt at previous reported figures</v>
          </cell>
          <cell r="J179" t="str">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v>
          </cell>
          <cell r="K179">
            <v>99999999999</v>
          </cell>
          <cell r="L179">
            <v>11111111111</v>
          </cell>
        </row>
        <row r="180">
          <cell r="E180" t="str">
            <v>EN.073</v>
          </cell>
          <cell r="G180" t="str">
            <v>ttl_dbt</v>
          </cell>
          <cell r="H180" t="str">
            <v>FLOAT 2 decimal places</v>
          </cell>
          <cell r="I180" t="str">
            <v>Total debt at latest most recent reported figures</v>
          </cell>
          <cell r="J180" t="str">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v>
          </cell>
          <cell r="K180">
            <v>99999999999</v>
          </cell>
          <cell r="L180">
            <v>11111111111</v>
          </cell>
        </row>
        <row r="181">
          <cell r="E181" t="str">
            <v>EN.072</v>
          </cell>
          <cell r="G181" t="str">
            <v>nt_incm_prvs</v>
          </cell>
          <cell r="H181" t="str">
            <v>FLOAT 2 decimal places</v>
          </cell>
          <cell r="I181" t="str">
            <v>Net income at previous reported figures</v>
          </cell>
          <cell r="J181" t="str">
            <v>Net income at previous reported figures after tax and any other social insurance deductions according to tax declaration. Please report on solo entity level unless advised otherwise.</v>
          </cell>
          <cell r="K181">
            <v>99999999999</v>
          </cell>
          <cell r="L181">
            <v>11111111111</v>
          </cell>
        </row>
        <row r="182">
          <cell r="E182" t="str">
            <v>EN.071</v>
          </cell>
          <cell r="G182" t="str">
            <v>nt_incm</v>
          </cell>
          <cell r="H182" t="str">
            <v>FLOAT 2 decimal places</v>
          </cell>
          <cell r="I182" t="str">
            <v>Net income at most recent reported figures</v>
          </cell>
          <cell r="J182" t="str">
            <v>Net income at most recent reported figures after tax and any other social insurance deductions according to tax declaration. Please report on solo entity level unless advised otherwise.</v>
          </cell>
          <cell r="K182">
            <v>99999999999</v>
          </cell>
          <cell r="L182">
            <v>11111111111</v>
          </cell>
        </row>
        <row r="183">
          <cell r="E183" t="str">
            <v>EN.061</v>
          </cell>
          <cell r="G183" t="str">
            <v>eqty_prvs</v>
          </cell>
          <cell r="H183" t="str">
            <v>FLOAT 2 decimal places</v>
          </cell>
          <cell r="I183" t="str">
            <v>Equity at previous reported figures</v>
          </cell>
          <cell r="J183" t="str">
            <v>Equity at previous reported figures. Please report on solo entity level unless advised otherwise.</v>
          </cell>
          <cell r="K183">
            <v>99999999999</v>
          </cell>
          <cell r="L183">
            <v>11111111111</v>
          </cell>
        </row>
        <row r="184">
          <cell r="E184" t="str">
            <v>EN.060</v>
          </cell>
          <cell r="G184" t="str">
            <v>eqty</v>
          </cell>
          <cell r="H184" t="str">
            <v>FLOAT 2 decimal places</v>
          </cell>
          <cell r="I184" t="str">
            <v>Equity at most recent reported figures</v>
          </cell>
          <cell r="J184" t="str">
            <v>Equity at most recent reported figures. Please report on solo entity level unless advised otherwise.</v>
          </cell>
          <cell r="K184">
            <v>99999999999</v>
          </cell>
          <cell r="L184">
            <v>11111111111</v>
          </cell>
        </row>
        <row r="185">
          <cell r="E185" t="str">
            <v>EN.059</v>
          </cell>
          <cell r="G185" t="str">
            <v>ebitda_prvs</v>
          </cell>
          <cell r="H185" t="str">
            <v>FLOAT 2 decimal places</v>
          </cell>
          <cell r="I185" t="str">
            <v>EBITDA at previous reported figures</v>
          </cell>
          <cell r="J185" t="str">
            <v>EBITDA at previous reported figures. Please report on solo entity level unless advised otherwise.</v>
          </cell>
          <cell r="K185">
            <v>99999999999</v>
          </cell>
          <cell r="L185">
            <v>11111111111</v>
          </cell>
        </row>
        <row r="186">
          <cell r="E186" t="str">
            <v>EN.058</v>
          </cell>
          <cell r="G186" t="str">
            <v>ebitda</v>
          </cell>
          <cell r="H186" t="str">
            <v>FLOAT 2 decimal places</v>
          </cell>
          <cell r="I186" t="str">
            <v>EBITDA at latest reported figures</v>
          </cell>
          <cell r="J186" t="str">
            <v>EBITDA at latest reported figures. Please report on solo entity level unless advised otherwise.</v>
          </cell>
          <cell r="K186">
            <v>99999999999</v>
          </cell>
          <cell r="L186">
            <v>11111111111</v>
          </cell>
        </row>
        <row r="187">
          <cell r="E187" t="str">
            <v>EN.006</v>
          </cell>
          <cell r="G187" t="str">
            <v>dt_fnncl_sttmts_prvs</v>
          </cell>
          <cell r="H187" t="str">
            <v>DATE</v>
          </cell>
          <cell r="I187" t="str">
            <v>Date of previous fiscal year financial statements</v>
          </cell>
          <cell r="J187" t="str">
            <v>Date of previous fiscal year financial statements. Please report on solo entity level unless advised otherwise.</v>
          </cell>
          <cell r="K187" t="str">
            <v>0000-00-00</v>
          </cell>
          <cell r="L187" t="str">
            <v>1111-11-11</v>
          </cell>
        </row>
        <row r="188">
          <cell r="E188" t="str">
            <v>EN.005</v>
          </cell>
          <cell r="G188" t="str">
            <v>dt_fnncl_sttmts</v>
          </cell>
          <cell r="H188" t="str">
            <v>DATE</v>
          </cell>
          <cell r="I188" t="str">
            <v>Date of financial statements</v>
          </cell>
          <cell r="J188" t="str">
            <v>Date of financial statements. Please report on solo entity level unless advised otherwise.</v>
          </cell>
          <cell r="K188" t="str">
            <v>0000-00-00</v>
          </cell>
          <cell r="L188" t="str">
            <v>1111-11-11</v>
          </cell>
        </row>
        <row r="189">
          <cell r="E189" t="str">
            <v>EN.052</v>
          </cell>
          <cell r="G189" t="str">
            <v>annl_trnvr_prvs</v>
          </cell>
          <cell r="H189" t="str">
            <v>FLOAT 2 decimal places</v>
          </cell>
          <cell r="I189" t="str">
            <v>Annual turnover counterparty (LE) at previous reporting</v>
          </cell>
          <cell r="J189" t="str">
            <v>Annual sales volume net of all discounts and sales taxes in accordance with Recommendation 2003/361/EC. Equivalent to the concept of 'total annual sales' in Article 153(4) of Regulation (EU) No 575/2013. Please report on solo entity level unless advised otherwise.</v>
          </cell>
          <cell r="K189">
            <v>99999999999</v>
          </cell>
          <cell r="L189">
            <v>11111111111</v>
          </cell>
        </row>
        <row r="190">
          <cell r="E190" t="str">
            <v>EN.051</v>
          </cell>
          <cell r="G190" t="str">
            <v>annl_trnvr_le</v>
          </cell>
          <cell r="H190" t="str">
            <v>FLOAT 2 decimal places</v>
          </cell>
          <cell r="I190" t="str">
            <v>Annual turnover counterparty (LE)</v>
          </cell>
          <cell r="J190" t="str">
            <v>Annual sales volume net of all discounts and sales taxes in accordance with Recommendation 2003/361/EC. Equivalent to the concept of 'total annual sales' in Article 153(4) of Regulation (EU) No 575/2013. Please report on solo entity level unless advised otherwise.</v>
          </cell>
          <cell r="K190">
            <v>99999999999</v>
          </cell>
          <cell r="L190">
            <v>11111111111</v>
          </cell>
        </row>
        <row r="191">
          <cell r="E191" t="str">
            <v>EN.018</v>
          </cell>
          <cell r="G191" t="str">
            <v>accntng_frmwrk_sl</v>
          </cell>
          <cell r="H191" t="str">
            <v>Code List</v>
          </cell>
          <cell r="I191" t="str">
            <v>Accounting standard counterparty</v>
          </cell>
          <cell r="J191" t="str">
            <v>Accounting standard counterparty.</v>
          </cell>
          <cell r="K191">
            <v>99999999999</v>
          </cell>
          <cell r="L191">
            <v>11111111111</v>
          </cell>
        </row>
      </sheetData>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READ ME - APPLICABILITY"/>
      <sheetName val="Overview"/>
      <sheetName val="CodeList"/>
      <sheetName val="Hoja1"/>
      <sheetName val="SUBPORTFOLIO_ID - Code List"/>
      <sheetName val="BDR - Code List"/>
      <sheetName val="Conversion Codes Subportfolio"/>
    </sheetNames>
    <sheetDataSet>
      <sheetData sheetId="0"/>
      <sheetData sheetId="1"/>
      <sheetData sheetId="2">
        <row r="1">
          <cell r="E1" t="str">
            <v>Data field</v>
          </cell>
          <cell r="F1" t="str">
            <v xml:space="preserve">Efectivo y otros depósitos a la vista / Cash balances and other deposits </v>
          </cell>
          <cell r="H1" t="str">
            <v>Administraciones públicas / General governments</v>
          </cell>
          <cell r="I1" t="str">
            <v>Entidades de crédito / Credit institutions</v>
          </cell>
          <cell r="J1" t="str">
            <v>Otras sociedades financieras / 
Other financial corporations</v>
          </cell>
          <cell r="K1" t="str">
            <v>Sociedades no financieras / 
Non financial corporations</v>
          </cell>
          <cell r="L1" t="str">
            <v>Hogares / Households</v>
          </cell>
        </row>
        <row r="2">
          <cell r="E2" t="str">
            <v>COD_SOC</v>
          </cell>
          <cell r="F2" t="str">
            <v>Y</v>
          </cell>
          <cell r="H2" t="str">
            <v>Y</v>
          </cell>
          <cell r="I2" t="str">
            <v>Y</v>
          </cell>
          <cell r="J2" t="str">
            <v>Y</v>
          </cell>
          <cell r="K2" t="str">
            <v>Y</v>
          </cell>
          <cell r="L2" t="str">
            <v>Y</v>
          </cell>
        </row>
        <row r="3">
          <cell r="E3" t="str">
            <v>CNTRY</v>
          </cell>
          <cell r="F3" t="str">
            <v>Y</v>
          </cell>
          <cell r="H3" t="str">
            <v>Y</v>
          </cell>
          <cell r="I3" t="str">
            <v>Y</v>
          </cell>
          <cell r="J3" t="str">
            <v>Y</v>
          </cell>
          <cell r="K3" t="str">
            <v>Y</v>
          </cell>
          <cell r="L3" t="str">
            <v>Y</v>
          </cell>
        </row>
        <row r="4">
          <cell r="E4" t="str">
            <v>DT_BRTH</v>
          </cell>
          <cell r="F4" t="str">
            <v>N</v>
          </cell>
          <cell r="H4" t="str">
            <v>N</v>
          </cell>
          <cell r="I4" t="str">
            <v>N</v>
          </cell>
          <cell r="J4" t="str">
            <v>N</v>
          </cell>
          <cell r="K4" t="str">
            <v>Y</v>
          </cell>
          <cell r="L4" t="str">
            <v>Y</v>
          </cell>
        </row>
        <row r="5">
          <cell r="E5" t="str">
            <v>DT_DFLT_STTS</v>
          </cell>
          <cell r="F5" t="str">
            <v>Y</v>
          </cell>
          <cell r="H5" t="str">
            <v>Y</v>
          </cell>
          <cell r="I5" t="str">
            <v>Y</v>
          </cell>
          <cell r="J5" t="str">
            <v>Y</v>
          </cell>
          <cell r="K5" t="str">
            <v>Y</v>
          </cell>
          <cell r="L5" t="str">
            <v>Y</v>
          </cell>
        </row>
        <row r="6">
          <cell r="E6" t="str">
            <v>DT_FNNCL_STTMTS</v>
          </cell>
          <cell r="F6" t="str">
            <v>Y</v>
          </cell>
          <cell r="H6" t="str">
            <v>Y</v>
          </cell>
          <cell r="I6" t="str">
            <v>Y</v>
          </cell>
          <cell r="J6" t="str">
            <v>Y</v>
          </cell>
          <cell r="K6" t="str">
            <v>Y</v>
          </cell>
          <cell r="L6" t="str">
            <v>N</v>
          </cell>
        </row>
        <row r="7">
          <cell r="E7" t="str">
            <v>DT_FNNCL_STTMTS_PRVS</v>
          </cell>
          <cell r="F7" t="str">
            <v>Y</v>
          </cell>
          <cell r="H7" t="str">
            <v>Y</v>
          </cell>
          <cell r="I7" t="str">
            <v>Y</v>
          </cell>
          <cell r="J7" t="str">
            <v>Y</v>
          </cell>
          <cell r="K7" t="str">
            <v>Y</v>
          </cell>
          <cell r="L7" t="str">
            <v>N</v>
          </cell>
        </row>
        <row r="8">
          <cell r="E8" t="str">
            <v>DT_INTTN_LGL_PRCDNGS_LE</v>
          </cell>
          <cell r="F8" t="str">
            <v>Y</v>
          </cell>
          <cell r="H8" t="str">
            <v>Y</v>
          </cell>
          <cell r="I8" t="str">
            <v>Y</v>
          </cell>
          <cell r="J8" t="str">
            <v>Y</v>
          </cell>
          <cell r="K8" t="str">
            <v>Y</v>
          </cell>
          <cell r="L8" t="str">
            <v>Y</v>
          </cell>
        </row>
        <row r="9">
          <cell r="E9" t="str">
            <v>DT_PRFRMNG_STTS_LE</v>
          </cell>
          <cell r="F9" t="str">
            <v>Y</v>
          </cell>
          <cell r="H9" t="str">
            <v>Y</v>
          </cell>
          <cell r="I9" t="str">
            <v>Y</v>
          </cell>
          <cell r="J9" t="str">
            <v>Y</v>
          </cell>
          <cell r="K9" t="str">
            <v>Y</v>
          </cell>
          <cell r="L9" t="str">
            <v>Y</v>
          </cell>
        </row>
        <row r="10">
          <cell r="E10" t="str">
            <v>DT_RFRNC</v>
          </cell>
          <cell r="F10" t="str">
            <v>Y</v>
          </cell>
          <cell r="H10" t="str">
            <v>Y</v>
          </cell>
          <cell r="I10" t="str">
            <v>Y</v>
          </cell>
          <cell r="J10" t="str">
            <v>Y</v>
          </cell>
          <cell r="K10" t="str">
            <v>Y</v>
          </cell>
          <cell r="L10" t="str">
            <v>Y</v>
          </cell>
        </row>
        <row r="11">
          <cell r="E11" t="str">
            <v>ENTTY_ID</v>
          </cell>
          <cell r="F11" t="str">
            <v>Y</v>
          </cell>
          <cell r="H11" t="str">
            <v>Y</v>
          </cell>
          <cell r="I11" t="str">
            <v>Y</v>
          </cell>
          <cell r="J11" t="str">
            <v>Y</v>
          </cell>
          <cell r="K11" t="str">
            <v>Y</v>
          </cell>
          <cell r="L11" t="str">
            <v>Y</v>
          </cell>
        </row>
        <row r="12">
          <cell r="E12" t="str">
            <v>GCC_PRNT_ID</v>
          </cell>
          <cell r="F12" t="str">
            <v>Y</v>
          </cell>
          <cell r="H12" t="str">
            <v>Y</v>
          </cell>
          <cell r="I12" t="str">
            <v>Y</v>
          </cell>
          <cell r="J12" t="str">
            <v>Y</v>
          </cell>
          <cell r="K12" t="str">
            <v>Y</v>
          </cell>
          <cell r="L12" t="str">
            <v>N</v>
          </cell>
        </row>
        <row r="13">
          <cell r="E13" t="str">
            <v>GCC_PRNT_NM</v>
          </cell>
          <cell r="F13" t="str">
            <v>Y</v>
          </cell>
          <cell r="H13" t="str">
            <v>Y</v>
          </cell>
          <cell r="I13" t="str">
            <v>Y</v>
          </cell>
          <cell r="J13" t="str">
            <v>Y</v>
          </cell>
          <cell r="K13" t="str">
            <v>Y</v>
          </cell>
          <cell r="L13" t="str">
            <v>N</v>
          </cell>
        </row>
        <row r="14">
          <cell r="E14" t="str">
            <v>INTRNL_SGMNT</v>
          </cell>
          <cell r="F14" t="str">
            <v>Y</v>
          </cell>
          <cell r="H14" t="str">
            <v>Y</v>
          </cell>
          <cell r="I14" t="str">
            <v>Y</v>
          </cell>
          <cell r="J14" t="str">
            <v>Y</v>
          </cell>
          <cell r="K14" t="str">
            <v>Y</v>
          </cell>
          <cell r="L14" t="str">
            <v>Y</v>
          </cell>
        </row>
        <row r="15">
          <cell r="E15" t="str">
            <v>INTRNL_UNT</v>
          </cell>
          <cell r="F15" t="str">
            <v>Y</v>
          </cell>
          <cell r="H15" t="str">
            <v>Y</v>
          </cell>
          <cell r="I15" t="str">
            <v>Y</v>
          </cell>
          <cell r="J15" t="str">
            <v>Y</v>
          </cell>
          <cell r="K15" t="str">
            <v>Y</v>
          </cell>
          <cell r="L15" t="str">
            <v>Y</v>
          </cell>
        </row>
        <row r="16">
          <cell r="E16" t="str">
            <v>LEI</v>
          </cell>
          <cell r="F16" t="str">
            <v>Y</v>
          </cell>
          <cell r="H16" t="str">
            <v>Y</v>
          </cell>
          <cell r="I16" t="str">
            <v>Y</v>
          </cell>
          <cell r="J16" t="str">
            <v>Y</v>
          </cell>
          <cell r="K16" t="str">
            <v>Y</v>
          </cell>
          <cell r="L16" t="str">
            <v>N</v>
          </cell>
        </row>
        <row r="17">
          <cell r="E17" t="str">
            <v>ENTTY_NM</v>
          </cell>
          <cell r="F17" t="str">
            <v>Y</v>
          </cell>
          <cell r="H17" t="str">
            <v>Y</v>
          </cell>
          <cell r="I17" t="str">
            <v>Y</v>
          </cell>
          <cell r="J17" t="str">
            <v>Y</v>
          </cell>
          <cell r="K17" t="str">
            <v>Y</v>
          </cell>
          <cell r="L17" t="str">
            <v>Y</v>
          </cell>
        </row>
        <row r="18">
          <cell r="E18" t="str">
            <v>EXTRNL_RTNG_NM</v>
          </cell>
          <cell r="F18" t="str">
            <v>Y</v>
          </cell>
          <cell r="H18" t="str">
            <v>Y</v>
          </cell>
          <cell r="I18" t="str">
            <v>Y</v>
          </cell>
          <cell r="J18" t="str">
            <v>Y</v>
          </cell>
          <cell r="K18" t="str">
            <v>Y</v>
          </cell>
          <cell r="L18" t="str">
            <v>N</v>
          </cell>
        </row>
        <row r="19">
          <cell r="E19" t="str">
            <v>ACCNTNG_FRMWRK_SL</v>
          </cell>
          <cell r="F19" t="str">
            <v>Y</v>
          </cell>
          <cell r="H19" t="str">
            <v>Y</v>
          </cell>
          <cell r="I19" t="str">
            <v>Y</v>
          </cell>
          <cell r="J19" t="str">
            <v>Y</v>
          </cell>
          <cell r="K19" t="str">
            <v>Y</v>
          </cell>
          <cell r="L19" t="str">
            <v>N</v>
          </cell>
        </row>
        <row r="20">
          <cell r="E20" t="str">
            <v>CR_FLG</v>
          </cell>
          <cell r="F20" t="str">
            <v>Y</v>
          </cell>
          <cell r="H20" t="str">
            <v>Y</v>
          </cell>
          <cell r="I20" t="str">
            <v>Y</v>
          </cell>
          <cell r="J20" t="str">
            <v>Y</v>
          </cell>
          <cell r="K20" t="str">
            <v>Y</v>
          </cell>
          <cell r="L20" t="str">
            <v>Y</v>
          </cell>
        </row>
        <row r="21">
          <cell r="E21" t="str">
            <v>DCSD</v>
          </cell>
          <cell r="F21" t="str">
            <v>N</v>
          </cell>
          <cell r="H21" t="str">
            <v>N</v>
          </cell>
          <cell r="I21" t="str">
            <v>N</v>
          </cell>
          <cell r="J21" t="str">
            <v>N</v>
          </cell>
          <cell r="K21" t="str">
            <v>N</v>
          </cell>
          <cell r="L21" t="str">
            <v>Y</v>
          </cell>
        </row>
        <row r="22">
          <cell r="E22" t="str">
            <v>DFLT_STTS</v>
          </cell>
          <cell r="F22" t="str">
            <v>Y</v>
          </cell>
          <cell r="H22" t="str">
            <v>Y</v>
          </cell>
          <cell r="I22" t="str">
            <v>Y</v>
          </cell>
          <cell r="J22" t="str">
            <v>Y</v>
          </cell>
          <cell r="K22" t="str">
            <v>Y</v>
          </cell>
          <cell r="L22" t="str">
            <v>Y</v>
          </cell>
        </row>
        <row r="23">
          <cell r="E23" t="str">
            <v>DT_EXTRNL_RTNG</v>
          </cell>
          <cell r="F23" t="str">
            <v>Y</v>
          </cell>
          <cell r="H23" t="str">
            <v>Y</v>
          </cell>
          <cell r="I23" t="str">
            <v>Y</v>
          </cell>
          <cell r="J23" t="str">
            <v>Y</v>
          </cell>
          <cell r="K23" t="str">
            <v>Y</v>
          </cell>
          <cell r="L23" t="str">
            <v>N</v>
          </cell>
        </row>
        <row r="24">
          <cell r="E24" t="str">
            <v>DT_INTRNL_RTNG</v>
          </cell>
          <cell r="F24" t="str">
            <v>Y</v>
          </cell>
          <cell r="H24" t="str">
            <v>Y</v>
          </cell>
          <cell r="I24" t="str">
            <v>Y</v>
          </cell>
          <cell r="J24" t="str">
            <v>Y</v>
          </cell>
          <cell r="K24" t="str">
            <v>Y</v>
          </cell>
          <cell r="L24" t="str">
            <v>Y</v>
          </cell>
        </row>
        <row r="25">
          <cell r="E25" t="str">
            <v>ECNMC_ACTVTY</v>
          </cell>
          <cell r="F25" t="str">
            <v>N</v>
          </cell>
          <cell r="H25" t="str">
            <v>Y</v>
          </cell>
          <cell r="I25" t="str">
            <v>Y</v>
          </cell>
          <cell r="J25" t="str">
            <v>Y</v>
          </cell>
          <cell r="K25" t="str">
            <v>Y</v>
          </cell>
          <cell r="L25" t="str">
            <v>N</v>
          </cell>
        </row>
        <row r="26">
          <cell r="E26" t="str">
            <v>EMPLYMNT_STTS_INTRNL</v>
          </cell>
          <cell r="F26" t="str">
            <v>N</v>
          </cell>
          <cell r="H26" t="str">
            <v>N</v>
          </cell>
          <cell r="I26" t="str">
            <v>N</v>
          </cell>
          <cell r="J26" t="str">
            <v>N</v>
          </cell>
          <cell r="K26" t="str">
            <v>N</v>
          </cell>
          <cell r="L26" t="str">
            <v>Y</v>
          </cell>
        </row>
        <row r="27">
          <cell r="E27" t="str">
            <v>EMPLYMNT_STTS</v>
          </cell>
          <cell r="F27" t="str">
            <v>N</v>
          </cell>
          <cell r="H27" t="str">
            <v>N</v>
          </cell>
          <cell r="I27" t="str">
            <v>N</v>
          </cell>
          <cell r="J27" t="str">
            <v>N</v>
          </cell>
          <cell r="K27" t="str">
            <v>N</v>
          </cell>
          <cell r="L27" t="str">
            <v>Y</v>
          </cell>
        </row>
        <row r="28">
          <cell r="E28" t="str">
            <v>ENTRPRS_SZ_LE</v>
          </cell>
          <cell r="F28" t="str">
            <v>N</v>
          </cell>
          <cell r="H28" t="str">
            <v>N</v>
          </cell>
          <cell r="I28" t="str">
            <v>N</v>
          </cell>
          <cell r="J28" t="str">
            <v>N</v>
          </cell>
          <cell r="K28" t="str">
            <v>Y</v>
          </cell>
          <cell r="L28" t="str">
            <v>N</v>
          </cell>
        </row>
        <row r="29">
          <cell r="E29" t="str">
            <v>EXTRNL_RTNG</v>
          </cell>
          <cell r="F29" t="str">
            <v>Y</v>
          </cell>
          <cell r="H29" t="str">
            <v>Y</v>
          </cell>
          <cell r="I29" t="str">
            <v>Y</v>
          </cell>
          <cell r="J29" t="str">
            <v>Y</v>
          </cell>
          <cell r="K29" t="str">
            <v>Y</v>
          </cell>
          <cell r="L29" t="str">
            <v>N</v>
          </cell>
        </row>
        <row r="30">
          <cell r="E30" t="str">
            <v>EXTRNL_RTNG_PRVS</v>
          </cell>
          <cell r="F30" t="str">
            <v>Y</v>
          </cell>
          <cell r="H30" t="str">
            <v>Y</v>
          </cell>
          <cell r="I30" t="str">
            <v>Y</v>
          </cell>
          <cell r="J30" t="str">
            <v>Y</v>
          </cell>
          <cell r="K30" t="str">
            <v>Y</v>
          </cell>
          <cell r="L30" t="str">
            <v>N</v>
          </cell>
        </row>
        <row r="31">
          <cell r="E31" t="str">
            <v>FLG_BNKRPTCY_IN_GRP</v>
          </cell>
          <cell r="F31" t="str">
            <v>N</v>
          </cell>
          <cell r="H31" t="str">
            <v>Y</v>
          </cell>
          <cell r="I31" t="str">
            <v>Y</v>
          </cell>
          <cell r="J31" t="str">
            <v>Y</v>
          </cell>
          <cell r="K31" t="str">
            <v>Y</v>
          </cell>
          <cell r="L31" t="str">
            <v>N</v>
          </cell>
        </row>
        <row r="32">
          <cell r="E32" t="str">
            <v>FLG_HGH_CDS</v>
          </cell>
          <cell r="F32" t="str">
            <v>Y</v>
          </cell>
          <cell r="H32" t="str">
            <v>Y</v>
          </cell>
          <cell r="I32" t="str">
            <v>Y</v>
          </cell>
          <cell r="J32" t="str">
            <v>Y</v>
          </cell>
          <cell r="K32" t="str">
            <v>Y</v>
          </cell>
          <cell r="L32" t="str">
            <v>N</v>
          </cell>
        </row>
        <row r="33">
          <cell r="E33" t="str">
            <v>FLG_ISDA_CRDT_EVNT</v>
          </cell>
          <cell r="F33" t="str">
            <v>Y</v>
          </cell>
          <cell r="H33" t="str">
            <v>Y</v>
          </cell>
          <cell r="I33" t="str">
            <v>Y</v>
          </cell>
          <cell r="J33" t="str">
            <v>Y</v>
          </cell>
          <cell r="K33" t="str">
            <v>Y</v>
          </cell>
          <cell r="L33" t="str">
            <v>N</v>
          </cell>
        </row>
        <row r="34">
          <cell r="E34" t="str">
            <v>FLG_NN_ACCRL</v>
          </cell>
          <cell r="F34" t="str">
            <v>N</v>
          </cell>
          <cell r="H34" t="str">
            <v>N</v>
          </cell>
          <cell r="I34" t="str">
            <v>N</v>
          </cell>
          <cell r="J34" t="str">
            <v>N</v>
          </cell>
          <cell r="K34" t="str">
            <v>Y</v>
          </cell>
          <cell r="L34" t="str">
            <v>Y</v>
          </cell>
        </row>
        <row r="35">
          <cell r="E35" t="str">
            <v>FLG_RQST_BNKRPTCY</v>
          </cell>
          <cell r="F35" t="str">
            <v>N</v>
          </cell>
          <cell r="H35" t="str">
            <v>Y</v>
          </cell>
          <cell r="I35" t="str">
            <v>Y</v>
          </cell>
          <cell r="J35" t="str">
            <v>Y</v>
          </cell>
          <cell r="K35" t="str">
            <v>Y</v>
          </cell>
          <cell r="L35" t="str">
            <v>N</v>
          </cell>
        </row>
        <row r="36">
          <cell r="E36" t="str">
            <v>FLG_RQST_DSTRSSD_RSTRCTRNG</v>
          </cell>
          <cell r="F36" t="str">
            <v>N</v>
          </cell>
          <cell r="H36" t="str">
            <v>N</v>
          </cell>
          <cell r="I36" t="str">
            <v>N</v>
          </cell>
          <cell r="J36" t="str">
            <v>N</v>
          </cell>
          <cell r="K36" t="str">
            <v>Y</v>
          </cell>
          <cell r="L36" t="str">
            <v>Y</v>
          </cell>
        </row>
        <row r="37">
          <cell r="E37" t="str">
            <v>FLG_RQST_EMRGNCY_FNDNG</v>
          </cell>
          <cell r="F37" t="str">
            <v>N</v>
          </cell>
          <cell r="H37" t="str">
            <v>N</v>
          </cell>
          <cell r="I37" t="str">
            <v>N</v>
          </cell>
          <cell r="J37" t="str">
            <v>Y</v>
          </cell>
          <cell r="K37" t="str">
            <v>Y</v>
          </cell>
          <cell r="L37" t="str">
            <v>Y</v>
          </cell>
        </row>
        <row r="38">
          <cell r="E38" t="str">
            <v>FLG_SLL_WTH_LSS</v>
          </cell>
          <cell r="F38" t="str">
            <v>N</v>
          </cell>
          <cell r="H38" t="str">
            <v>Y</v>
          </cell>
          <cell r="I38" t="str">
            <v>Y</v>
          </cell>
          <cell r="J38" t="str">
            <v>Y</v>
          </cell>
          <cell r="K38" t="str">
            <v>Y</v>
          </cell>
          <cell r="L38" t="str">
            <v>N</v>
          </cell>
        </row>
        <row r="39">
          <cell r="E39" t="str">
            <v>INCM_SC</v>
          </cell>
          <cell r="F39" t="str">
            <v>N</v>
          </cell>
          <cell r="H39" t="str">
            <v>N</v>
          </cell>
          <cell r="I39" t="str">
            <v>N</v>
          </cell>
          <cell r="J39" t="str">
            <v>N</v>
          </cell>
          <cell r="K39" t="str">
            <v>N</v>
          </cell>
          <cell r="L39" t="str">
            <v>Y</v>
          </cell>
        </row>
        <row r="40">
          <cell r="E40" t="str">
            <v>INTRNL_RTNG</v>
          </cell>
          <cell r="F40" t="str">
            <v>Y</v>
          </cell>
          <cell r="H40" t="str">
            <v>Y</v>
          </cell>
          <cell r="I40" t="str">
            <v>Y</v>
          </cell>
          <cell r="J40" t="str">
            <v>Y</v>
          </cell>
          <cell r="K40" t="str">
            <v>Y</v>
          </cell>
          <cell r="L40" t="str">
            <v>Y</v>
          </cell>
        </row>
        <row r="41">
          <cell r="E41" t="str">
            <v>INTRNL_RTNG_PRVS</v>
          </cell>
          <cell r="F41" t="str">
            <v>Y</v>
          </cell>
          <cell r="H41" t="str">
            <v>Y</v>
          </cell>
          <cell r="I41" t="str">
            <v>Y</v>
          </cell>
          <cell r="J41" t="str">
            <v>Y</v>
          </cell>
          <cell r="K41" t="str">
            <v>Y</v>
          </cell>
          <cell r="L41" t="str">
            <v>Y</v>
          </cell>
        </row>
        <row r="42">
          <cell r="E42" t="str">
            <v>LGL_PRCDNG_STTS_LE</v>
          </cell>
          <cell r="F42" t="str">
            <v>Y</v>
          </cell>
          <cell r="H42" t="str">
            <v>Y</v>
          </cell>
          <cell r="I42" t="str">
            <v>Y</v>
          </cell>
          <cell r="J42" t="str">
            <v>Y</v>
          </cell>
          <cell r="K42" t="str">
            <v>Y</v>
          </cell>
          <cell r="L42" t="str">
            <v>Y</v>
          </cell>
        </row>
        <row r="43">
          <cell r="E43" t="str">
            <v>OWND_BY_SPNSR</v>
          </cell>
          <cell r="F43" t="str">
            <v>N</v>
          </cell>
          <cell r="H43" t="str">
            <v>N</v>
          </cell>
          <cell r="I43" t="str">
            <v>N</v>
          </cell>
          <cell r="J43" t="str">
            <v>Y</v>
          </cell>
          <cell r="K43" t="str">
            <v>Y</v>
          </cell>
          <cell r="L43" t="str">
            <v>N</v>
          </cell>
        </row>
        <row r="44">
          <cell r="E44" t="str">
            <v>PRFRMNG_STTS_LE</v>
          </cell>
          <cell r="F44" t="str">
            <v>Y</v>
          </cell>
          <cell r="H44" t="str">
            <v>Y</v>
          </cell>
          <cell r="I44" t="str">
            <v>Y</v>
          </cell>
          <cell r="J44" t="str">
            <v>Y</v>
          </cell>
          <cell r="K44" t="str">
            <v>Y</v>
          </cell>
          <cell r="L44" t="str">
            <v>Y</v>
          </cell>
        </row>
        <row r="45">
          <cell r="E45" t="str">
            <v>RTNG_MTHD</v>
          </cell>
          <cell r="F45" t="str">
            <v>Y</v>
          </cell>
          <cell r="H45" t="str">
            <v>Y</v>
          </cell>
          <cell r="I45" t="str">
            <v>Y</v>
          </cell>
          <cell r="J45" t="str">
            <v>Y</v>
          </cell>
          <cell r="K45" t="str">
            <v>Y</v>
          </cell>
          <cell r="L45" t="str">
            <v>Y</v>
          </cell>
        </row>
        <row r="46">
          <cell r="E46" t="str">
            <v>RTNG_SCL</v>
          </cell>
          <cell r="F46" t="str">
            <v>Corporation</v>
          </cell>
          <cell r="H46" t="str">
            <v>Corporation</v>
          </cell>
          <cell r="I46" t="str">
            <v>Corporation</v>
          </cell>
          <cell r="J46" t="str">
            <v>Corporation</v>
          </cell>
          <cell r="K46" t="str">
            <v>Corporation</v>
          </cell>
          <cell r="L46" t="str">
            <v>Corporation</v>
          </cell>
        </row>
        <row r="47">
          <cell r="E47" t="str">
            <v>WTCH_LST</v>
          </cell>
          <cell r="F47" t="str">
            <v>N</v>
          </cell>
          <cell r="H47" t="str">
            <v>Y</v>
          </cell>
          <cell r="I47" t="str">
            <v>Y</v>
          </cell>
          <cell r="J47" t="str">
            <v>Y</v>
          </cell>
          <cell r="K47" t="str">
            <v>Y</v>
          </cell>
          <cell r="L47" t="str">
            <v>Y</v>
          </cell>
        </row>
        <row r="48">
          <cell r="E48" t="str">
            <v>SNGL_PRPS_VHCL</v>
          </cell>
          <cell r="F48" t="str">
            <v>N</v>
          </cell>
          <cell r="H48" t="str">
            <v>N</v>
          </cell>
          <cell r="I48" t="str">
            <v>N</v>
          </cell>
          <cell r="J48" t="str">
            <v>N</v>
          </cell>
          <cell r="K48" t="str">
            <v>Y</v>
          </cell>
          <cell r="L48" t="str">
            <v>N</v>
          </cell>
        </row>
        <row r="49">
          <cell r="E49" t="str">
            <v>GRP_EBITDA</v>
          </cell>
          <cell r="F49" t="str">
            <v>Y</v>
          </cell>
          <cell r="H49" t="str">
            <v>Y</v>
          </cell>
          <cell r="I49" t="str">
            <v>Y</v>
          </cell>
          <cell r="J49" t="str">
            <v>Y</v>
          </cell>
          <cell r="K49" t="str">
            <v>Y</v>
          </cell>
          <cell r="L49" t="str">
            <v>N</v>
          </cell>
        </row>
        <row r="50">
          <cell r="E50" t="str">
            <v>GRP_EQTY</v>
          </cell>
          <cell r="F50" t="str">
            <v>Y</v>
          </cell>
          <cell r="H50" t="str">
            <v>Y</v>
          </cell>
          <cell r="I50" t="str">
            <v>Y</v>
          </cell>
          <cell r="J50" t="str">
            <v>Y</v>
          </cell>
          <cell r="K50" t="str">
            <v>Y</v>
          </cell>
          <cell r="L50" t="str">
            <v>N</v>
          </cell>
        </row>
        <row r="51">
          <cell r="E51" t="str">
            <v>GRP_NT_DBT</v>
          </cell>
          <cell r="F51" t="str">
            <v>Y</v>
          </cell>
          <cell r="H51" t="str">
            <v>Y</v>
          </cell>
          <cell r="I51" t="str">
            <v>Y</v>
          </cell>
          <cell r="J51" t="str">
            <v>Y</v>
          </cell>
          <cell r="K51" t="str">
            <v>Y</v>
          </cell>
          <cell r="L51" t="str">
            <v>N</v>
          </cell>
        </row>
        <row r="52">
          <cell r="E52" t="str">
            <v>ANNL_TRNVR_LE</v>
          </cell>
          <cell r="F52" t="str">
            <v>Y</v>
          </cell>
          <cell r="H52" t="str">
            <v>Y</v>
          </cell>
          <cell r="I52" t="str">
            <v>Y</v>
          </cell>
          <cell r="J52" t="str">
            <v>Y</v>
          </cell>
          <cell r="K52" t="str">
            <v>Y</v>
          </cell>
          <cell r="L52" t="str">
            <v>N</v>
          </cell>
        </row>
        <row r="53">
          <cell r="E53" t="str">
            <v>ANNL_TRNVR_PRVS</v>
          </cell>
          <cell r="F53" t="str">
            <v>Y</v>
          </cell>
          <cell r="H53" t="str">
            <v>Y</v>
          </cell>
          <cell r="I53" t="str">
            <v>Y</v>
          </cell>
          <cell r="J53" t="str">
            <v>Y</v>
          </cell>
          <cell r="K53" t="str">
            <v>Y</v>
          </cell>
          <cell r="L53" t="str">
            <v>N</v>
          </cell>
        </row>
        <row r="54">
          <cell r="E54" t="str">
            <v>CAPEX</v>
          </cell>
          <cell r="F54" t="str">
            <v>Y</v>
          </cell>
          <cell r="H54" t="str">
            <v>Y</v>
          </cell>
          <cell r="I54" t="str">
            <v>Y</v>
          </cell>
          <cell r="J54" t="str">
            <v>Y</v>
          </cell>
          <cell r="K54" t="str">
            <v>Y</v>
          </cell>
          <cell r="L54" t="str">
            <v>N</v>
          </cell>
        </row>
        <row r="55">
          <cell r="E55" t="str">
            <v>CAPEX_PRVS</v>
          </cell>
          <cell r="F55" t="str">
            <v>Y</v>
          </cell>
          <cell r="H55" t="str">
            <v>Y</v>
          </cell>
          <cell r="I55" t="str">
            <v>Y</v>
          </cell>
          <cell r="J55" t="str">
            <v>Y</v>
          </cell>
          <cell r="K55" t="str">
            <v>Y</v>
          </cell>
          <cell r="L55" t="str">
            <v>N</v>
          </cell>
        </row>
        <row r="56">
          <cell r="E56" t="str">
            <v>CLLCTN_MD</v>
          </cell>
          <cell r="F56" t="str">
            <v>N</v>
          </cell>
          <cell r="H56" t="str">
            <v>Y</v>
          </cell>
          <cell r="I56" t="str">
            <v>Y</v>
          </cell>
          <cell r="J56" t="str">
            <v>Y</v>
          </cell>
          <cell r="K56" t="str">
            <v>Y</v>
          </cell>
          <cell r="L56" t="str">
            <v>Y</v>
          </cell>
        </row>
        <row r="57">
          <cell r="E57" t="str">
            <v>CSH</v>
          </cell>
          <cell r="F57" t="str">
            <v>Y</v>
          </cell>
          <cell r="H57" t="str">
            <v>Y</v>
          </cell>
          <cell r="I57" t="str">
            <v>Y</v>
          </cell>
          <cell r="J57" t="str">
            <v>Y</v>
          </cell>
          <cell r="K57" t="str">
            <v>Y</v>
          </cell>
          <cell r="L57" t="str">
            <v>N</v>
          </cell>
        </row>
        <row r="58">
          <cell r="E58" t="str">
            <v>CSH_PRVS</v>
          </cell>
          <cell r="F58" t="str">
            <v>Y</v>
          </cell>
          <cell r="H58" t="str">
            <v>Y</v>
          </cell>
          <cell r="I58" t="str">
            <v>Y</v>
          </cell>
          <cell r="J58" t="str">
            <v>Y</v>
          </cell>
          <cell r="K58" t="str">
            <v>Y</v>
          </cell>
          <cell r="L58" t="str">
            <v>N</v>
          </cell>
        </row>
        <row r="59">
          <cell r="E59" t="str">
            <v>EBITDA</v>
          </cell>
          <cell r="F59" t="str">
            <v>Y</v>
          </cell>
          <cell r="H59" t="str">
            <v>Y</v>
          </cell>
          <cell r="I59" t="str">
            <v>Y</v>
          </cell>
          <cell r="J59" t="str">
            <v>Y</v>
          </cell>
          <cell r="K59" t="str">
            <v>Y</v>
          </cell>
          <cell r="L59" t="str">
            <v>N</v>
          </cell>
        </row>
        <row r="60">
          <cell r="E60" t="str">
            <v>EBITDA_PRVS</v>
          </cell>
          <cell r="F60" t="str">
            <v>Y</v>
          </cell>
          <cell r="H60" t="str">
            <v>Y</v>
          </cell>
          <cell r="I60" t="str">
            <v>Y</v>
          </cell>
          <cell r="J60" t="str">
            <v>Y</v>
          </cell>
          <cell r="K60" t="str">
            <v>Y</v>
          </cell>
          <cell r="L60" t="str">
            <v>N</v>
          </cell>
        </row>
        <row r="61">
          <cell r="E61" t="str">
            <v>EQTY</v>
          </cell>
          <cell r="F61" t="str">
            <v>Y</v>
          </cell>
          <cell r="H61" t="str">
            <v>Y</v>
          </cell>
          <cell r="I61" t="str">
            <v>Y</v>
          </cell>
          <cell r="J61" t="str">
            <v>Y</v>
          </cell>
          <cell r="K61" t="str">
            <v>Y</v>
          </cell>
          <cell r="L61" t="str">
            <v>N</v>
          </cell>
        </row>
        <row r="62">
          <cell r="E62" t="str">
            <v>EQTY_PRVS</v>
          </cell>
          <cell r="F62" t="str">
            <v>Y</v>
          </cell>
          <cell r="H62" t="str">
            <v>Y</v>
          </cell>
          <cell r="I62" t="str">
            <v>Y</v>
          </cell>
          <cell r="J62" t="str">
            <v>Y</v>
          </cell>
          <cell r="K62" t="str">
            <v>Y</v>
          </cell>
          <cell r="L62" t="str">
            <v>N</v>
          </cell>
        </row>
        <row r="63">
          <cell r="E63" t="str">
            <v>GRP_TTL_DBT</v>
          </cell>
          <cell r="F63" t="str">
            <v>Y</v>
          </cell>
          <cell r="H63" t="str">
            <v>Y</v>
          </cell>
          <cell r="I63" t="str">
            <v>Y</v>
          </cell>
          <cell r="J63" t="str">
            <v>Y</v>
          </cell>
          <cell r="K63" t="str">
            <v>Y</v>
          </cell>
          <cell r="L63" t="str">
            <v>N</v>
          </cell>
        </row>
        <row r="64">
          <cell r="E64" t="str">
            <v>GDWILL</v>
          </cell>
          <cell r="F64" t="str">
            <v>Y</v>
          </cell>
          <cell r="H64" t="str">
            <v>Y</v>
          </cell>
          <cell r="I64" t="str">
            <v>Y</v>
          </cell>
          <cell r="J64" t="str">
            <v>Y</v>
          </cell>
          <cell r="K64" t="str">
            <v>Y</v>
          </cell>
          <cell r="L64" t="str">
            <v>N</v>
          </cell>
        </row>
        <row r="65">
          <cell r="E65" t="str">
            <v>GDWILL_PRVS</v>
          </cell>
          <cell r="F65" t="str">
            <v>Y</v>
          </cell>
          <cell r="H65" t="str">
            <v>Y</v>
          </cell>
          <cell r="I65" t="str">
            <v>Y</v>
          </cell>
          <cell r="J65" t="str">
            <v>Y</v>
          </cell>
          <cell r="K65" t="str">
            <v>Y</v>
          </cell>
          <cell r="L65" t="str">
            <v>N</v>
          </cell>
        </row>
        <row r="66">
          <cell r="E66" t="str">
            <v>LTI</v>
          </cell>
          <cell r="F66" t="str">
            <v>N</v>
          </cell>
          <cell r="H66" t="str">
            <v>N</v>
          </cell>
          <cell r="I66" t="str">
            <v>N</v>
          </cell>
          <cell r="J66" t="str">
            <v>N</v>
          </cell>
          <cell r="K66" t="str">
            <v>N</v>
          </cell>
          <cell r="L66" t="str">
            <v>Y</v>
          </cell>
        </row>
        <row r="67">
          <cell r="E67" t="str">
            <v>LVRG</v>
          </cell>
          <cell r="F67" t="str">
            <v>Y</v>
          </cell>
          <cell r="H67" t="str">
            <v>Y</v>
          </cell>
          <cell r="I67" t="str">
            <v>Y</v>
          </cell>
          <cell r="J67" t="str">
            <v>Y</v>
          </cell>
          <cell r="K67" t="str">
            <v>Y</v>
          </cell>
          <cell r="L67" t="str">
            <v>N</v>
          </cell>
        </row>
        <row r="68">
          <cell r="E68" t="str">
            <v>LVRG_PRVS</v>
          </cell>
          <cell r="F68" t="str">
            <v>Y</v>
          </cell>
          <cell r="H68" t="str">
            <v>Y</v>
          </cell>
          <cell r="I68" t="str">
            <v>Y</v>
          </cell>
          <cell r="J68" t="str">
            <v>Y</v>
          </cell>
          <cell r="K68" t="str">
            <v>Y</v>
          </cell>
          <cell r="L68" t="str">
            <v>N</v>
          </cell>
        </row>
        <row r="69">
          <cell r="E69" t="str">
            <v>MNTHL_INCM</v>
          </cell>
          <cell r="F69" t="str">
            <v>N</v>
          </cell>
          <cell r="H69" t="str">
            <v>N</v>
          </cell>
          <cell r="I69" t="str">
            <v>N</v>
          </cell>
          <cell r="J69" t="str">
            <v>N</v>
          </cell>
          <cell r="K69" t="str">
            <v>N</v>
          </cell>
          <cell r="L69" t="str">
            <v>Y</v>
          </cell>
        </row>
        <row r="70">
          <cell r="E70" t="str">
            <v>MNTHL_INCM_SLR</v>
          </cell>
          <cell r="F70" t="str">
            <v>N</v>
          </cell>
          <cell r="H70" t="str">
            <v>N</v>
          </cell>
          <cell r="I70" t="str">
            <v>N</v>
          </cell>
          <cell r="J70" t="str">
            <v>N</v>
          </cell>
          <cell r="K70" t="str">
            <v>N</v>
          </cell>
          <cell r="L70" t="str">
            <v>Y</v>
          </cell>
        </row>
        <row r="71">
          <cell r="E71" t="str">
            <v>MNTHL_TRNVR</v>
          </cell>
          <cell r="F71" t="str">
            <v>N</v>
          </cell>
          <cell r="H71" t="str">
            <v>N</v>
          </cell>
          <cell r="I71" t="str">
            <v>N</v>
          </cell>
          <cell r="J71" t="str">
            <v>N</v>
          </cell>
          <cell r="K71" t="str">
            <v>N</v>
          </cell>
          <cell r="L71" t="str">
            <v>Y</v>
          </cell>
        </row>
        <row r="72">
          <cell r="E72" t="str">
            <v>NT_INCM</v>
          </cell>
          <cell r="F72" t="str">
            <v>Y</v>
          </cell>
          <cell r="H72" t="str">
            <v>Y</v>
          </cell>
          <cell r="I72" t="str">
            <v>Y</v>
          </cell>
          <cell r="J72" t="str">
            <v>Y</v>
          </cell>
          <cell r="K72" t="str">
            <v>Y</v>
          </cell>
          <cell r="L72" t="str">
            <v>N</v>
          </cell>
        </row>
        <row r="73">
          <cell r="E73" t="str">
            <v>NT_INCM_PRVS</v>
          </cell>
          <cell r="F73" t="str">
            <v>Y</v>
          </cell>
          <cell r="H73" t="str">
            <v>Y</v>
          </cell>
          <cell r="I73" t="str">
            <v>Y</v>
          </cell>
          <cell r="J73" t="str">
            <v>Y</v>
          </cell>
          <cell r="K73" t="str">
            <v>Y</v>
          </cell>
          <cell r="L73" t="str">
            <v>N</v>
          </cell>
        </row>
        <row r="74">
          <cell r="E74" t="str">
            <v>TTL_DBT</v>
          </cell>
          <cell r="F74" t="str">
            <v>Y</v>
          </cell>
          <cell r="H74" t="str">
            <v>Y</v>
          </cell>
          <cell r="I74" t="str">
            <v>Y</v>
          </cell>
          <cell r="J74" t="str">
            <v>Y</v>
          </cell>
          <cell r="K74" t="str">
            <v>Y</v>
          </cell>
          <cell r="L74" t="str">
            <v>N</v>
          </cell>
        </row>
        <row r="75">
          <cell r="E75" t="str">
            <v>TTL_DBT_PRVS</v>
          </cell>
          <cell r="F75" t="str">
            <v>Y</v>
          </cell>
          <cell r="H75" t="str">
            <v>Y</v>
          </cell>
          <cell r="I75" t="str">
            <v>Y</v>
          </cell>
          <cell r="J75" t="str">
            <v>Y</v>
          </cell>
          <cell r="K75" t="str">
            <v>Y</v>
          </cell>
          <cell r="L75" t="str">
            <v>N</v>
          </cell>
        </row>
        <row r="76">
          <cell r="E76" t="str">
            <v>TTL_INTRST_PD</v>
          </cell>
          <cell r="F76" t="str">
            <v>N</v>
          </cell>
          <cell r="H76" t="str">
            <v>N</v>
          </cell>
          <cell r="I76" t="str">
            <v>N</v>
          </cell>
          <cell r="J76" t="str">
            <v>Y</v>
          </cell>
          <cell r="K76" t="str">
            <v>Y</v>
          </cell>
          <cell r="L76" t="str">
            <v>N</v>
          </cell>
        </row>
        <row r="77">
          <cell r="E77" t="str">
            <v>TTL_LVRG_RT</v>
          </cell>
          <cell r="F77" t="str">
            <v>N</v>
          </cell>
          <cell r="H77" t="str">
            <v>N</v>
          </cell>
          <cell r="I77" t="str">
            <v>N</v>
          </cell>
          <cell r="J77" t="str">
            <v>Y</v>
          </cell>
          <cell r="K77" t="str">
            <v>Y</v>
          </cell>
          <cell r="L77" t="str">
            <v>N</v>
          </cell>
        </row>
        <row r="78">
          <cell r="E78" t="str">
            <v>TTL_LVRG_RT_PRVS</v>
          </cell>
          <cell r="F78" t="str">
            <v>N</v>
          </cell>
          <cell r="H78" t="str">
            <v>N</v>
          </cell>
          <cell r="I78" t="str">
            <v>N</v>
          </cell>
          <cell r="J78" t="str">
            <v>Y</v>
          </cell>
          <cell r="K78" t="str">
            <v>Y</v>
          </cell>
          <cell r="L78" t="str">
            <v>N</v>
          </cell>
        </row>
        <row r="79">
          <cell r="E79" t="str">
            <v>DBT_RPYMNT_CPCTY_SNR_DBT</v>
          </cell>
          <cell r="F79" t="str">
            <v>N</v>
          </cell>
          <cell r="H79" t="str">
            <v>N</v>
          </cell>
          <cell r="I79" t="str">
            <v>N</v>
          </cell>
          <cell r="J79" t="str">
            <v>Y</v>
          </cell>
          <cell r="K79" t="str">
            <v>Y</v>
          </cell>
          <cell r="L79" t="str">
            <v>N</v>
          </cell>
        </row>
        <row r="80">
          <cell r="E80" t="str">
            <v>DBT_RPYMNT_CPCTY_TTL</v>
          </cell>
          <cell r="F80" t="str">
            <v>N</v>
          </cell>
          <cell r="H80" t="str">
            <v>N</v>
          </cell>
          <cell r="I80" t="str">
            <v>N</v>
          </cell>
          <cell r="J80" t="str">
            <v>Y</v>
          </cell>
          <cell r="K80" t="str">
            <v>Y</v>
          </cell>
          <cell r="L80" t="str">
            <v>N</v>
          </cell>
        </row>
        <row r="81">
          <cell r="E81" t="str">
            <v>DBT_SRVC_RT</v>
          </cell>
          <cell r="F81" t="str">
            <v>Y</v>
          </cell>
          <cell r="H81" t="str">
            <v>Y</v>
          </cell>
          <cell r="I81" t="str">
            <v>Y</v>
          </cell>
          <cell r="J81" t="str">
            <v>Y</v>
          </cell>
          <cell r="K81" t="str">
            <v>Y</v>
          </cell>
          <cell r="L81" t="str">
            <v>N</v>
          </cell>
        </row>
        <row r="82">
          <cell r="E82" t="str">
            <v>DBT_SRVC_RT_12M</v>
          </cell>
          <cell r="F82" t="str">
            <v>Y</v>
          </cell>
          <cell r="H82" t="str">
            <v>Y</v>
          </cell>
          <cell r="I82" t="str">
            <v>Y</v>
          </cell>
          <cell r="J82" t="str">
            <v>Y</v>
          </cell>
          <cell r="K82" t="str">
            <v>Y</v>
          </cell>
          <cell r="L82" t="str">
            <v>N</v>
          </cell>
        </row>
        <row r="83">
          <cell r="E83" t="str">
            <v>PD_CRR_RD</v>
          </cell>
          <cell r="F83" t="str">
            <v>Y</v>
          </cell>
          <cell r="H83" t="str">
            <v>Y</v>
          </cell>
          <cell r="I83" t="str">
            <v>Y</v>
          </cell>
          <cell r="J83" t="str">
            <v>Y</v>
          </cell>
          <cell r="K83" t="str">
            <v>Y</v>
          </cell>
          <cell r="L83" t="str">
            <v>Y</v>
          </cell>
        </row>
        <row r="84">
          <cell r="E84" t="str">
            <v>PD_IFRS9_12M_RD</v>
          </cell>
          <cell r="F84" t="str">
            <v>Y</v>
          </cell>
          <cell r="H84" t="str">
            <v>Y</v>
          </cell>
          <cell r="I84" t="str">
            <v>Y</v>
          </cell>
          <cell r="J84" t="str">
            <v>Y</v>
          </cell>
          <cell r="K84" t="str">
            <v>Y</v>
          </cell>
          <cell r="L84" t="str">
            <v>Y</v>
          </cell>
        </row>
        <row r="85">
          <cell r="E85" t="str">
            <v>PD_IFRS9_12M_RD_T1</v>
          </cell>
          <cell r="F85" t="str">
            <v>Y</v>
          </cell>
          <cell r="H85" t="str">
            <v>Y</v>
          </cell>
          <cell r="I85" t="str">
            <v>Y</v>
          </cell>
          <cell r="J85" t="str">
            <v>Y</v>
          </cell>
          <cell r="K85" t="str">
            <v>Y</v>
          </cell>
          <cell r="L85" t="str">
            <v>Y</v>
          </cell>
        </row>
        <row r="86">
          <cell r="E86" t="str">
            <v>TAX_ID</v>
          </cell>
          <cell r="F86" t="str">
            <v>Y</v>
          </cell>
          <cell r="H86" t="str">
            <v>Y</v>
          </cell>
          <cell r="I86" t="str">
            <v>Y</v>
          </cell>
          <cell r="J86" t="str">
            <v>Y</v>
          </cell>
          <cell r="K86" t="str">
            <v>Y</v>
          </cell>
          <cell r="L86" t="str">
            <v>Y</v>
          </cell>
        </row>
        <row r="87">
          <cell r="E87" t="str">
            <v>ANNL_TRNVR_LE_BDR</v>
          </cell>
          <cell r="F87" t="str">
            <v>Y</v>
          </cell>
          <cell r="H87" t="str">
            <v>Y</v>
          </cell>
          <cell r="I87" t="str">
            <v>Y</v>
          </cell>
          <cell r="J87" t="str">
            <v>Y</v>
          </cell>
          <cell r="K87" t="str">
            <v>Y</v>
          </cell>
          <cell r="L87" t="str">
            <v>N</v>
          </cell>
        </row>
        <row r="88">
          <cell r="E88" t="str">
            <v>ANNL_TRNVR_PRVS_BDR</v>
          </cell>
          <cell r="F88" t="str">
            <v>Y</v>
          </cell>
          <cell r="H88" t="str">
            <v>Y</v>
          </cell>
          <cell r="I88" t="str">
            <v>Y</v>
          </cell>
          <cell r="J88" t="str">
            <v>Y</v>
          </cell>
          <cell r="K88" t="str">
            <v>Y</v>
          </cell>
          <cell r="L88" t="str">
            <v>N</v>
          </cell>
        </row>
        <row r="89">
          <cell r="E89" t="str">
            <v>OSI_ID</v>
          </cell>
          <cell r="F89" t="str">
            <v>Corporation</v>
          </cell>
          <cell r="H89" t="str">
            <v>Corporation</v>
          </cell>
          <cell r="I89" t="str">
            <v>Corporation</v>
          </cell>
          <cell r="J89" t="str">
            <v>Corporation</v>
          </cell>
          <cell r="K89" t="str">
            <v>Corporation</v>
          </cell>
          <cell r="L89" t="str">
            <v>Corporation</v>
          </cell>
        </row>
        <row r="90">
          <cell r="E90" t="str">
            <v>PD_CRR_RD_T1</v>
          </cell>
          <cell r="F90" t="str">
            <v>Y</v>
          </cell>
          <cell r="H90" t="str">
            <v>Y</v>
          </cell>
          <cell r="I90" t="str">
            <v>Y</v>
          </cell>
          <cell r="J90" t="str">
            <v>Y</v>
          </cell>
          <cell r="K90" t="str">
            <v>Y</v>
          </cell>
          <cell r="L90" t="str">
            <v>Y</v>
          </cell>
        </row>
        <row r="91">
          <cell r="E91" t="str">
            <v>EC_GRP_ID</v>
          </cell>
          <cell r="F91" t="str">
            <v>Y</v>
          </cell>
          <cell r="H91" t="str">
            <v>Y</v>
          </cell>
          <cell r="I91" t="str">
            <v>Y</v>
          </cell>
          <cell r="J91" t="str">
            <v>Y</v>
          </cell>
          <cell r="K91" t="str">
            <v>Y</v>
          </cell>
          <cell r="L91" t="str">
            <v>N</v>
          </cell>
        </row>
        <row r="92">
          <cell r="E92" t="str">
            <v>EC_GRP_NM</v>
          </cell>
          <cell r="F92" t="str">
            <v>Y</v>
          </cell>
          <cell r="H92" t="str">
            <v>Y</v>
          </cell>
          <cell r="I92" t="str">
            <v>Y</v>
          </cell>
          <cell r="J92" t="str">
            <v>Y</v>
          </cell>
          <cell r="K92" t="str">
            <v>Y</v>
          </cell>
          <cell r="L92" t="str">
            <v>N</v>
          </cell>
        </row>
        <row r="93">
          <cell r="E93" t="str">
            <v>PST_CD</v>
          </cell>
          <cell r="F93" t="str">
            <v>N</v>
          </cell>
          <cell r="H93" t="str">
            <v>Y</v>
          </cell>
          <cell r="I93" t="str">
            <v>Y</v>
          </cell>
          <cell r="J93" t="str">
            <v>Y</v>
          </cell>
          <cell r="K93" t="str">
            <v>Y</v>
          </cell>
          <cell r="L93" t="str">
            <v>Y</v>
          </cell>
        </row>
        <row r="94">
          <cell r="E94" t="str">
            <v>ESG_SBSCTR</v>
          </cell>
          <cell r="F94" t="str">
            <v>N</v>
          </cell>
          <cell r="H94" t="str">
            <v>Y</v>
          </cell>
          <cell r="I94" t="str">
            <v>N</v>
          </cell>
          <cell r="J94" t="str">
            <v>Y</v>
          </cell>
          <cell r="K94" t="str">
            <v>N</v>
          </cell>
          <cell r="L94" t="str">
            <v>N</v>
          </cell>
        </row>
        <row r="95">
          <cell r="E95" t="str">
            <v>NACE_ESG</v>
          </cell>
          <cell r="F95" t="str">
            <v>N</v>
          </cell>
          <cell r="H95" t="str">
            <v>Y</v>
          </cell>
          <cell r="I95" t="str">
            <v>Y</v>
          </cell>
          <cell r="J95" t="str">
            <v>Y</v>
          </cell>
          <cell r="K95" t="str">
            <v>Y</v>
          </cell>
          <cell r="L95" t="str">
            <v>N</v>
          </cell>
        </row>
        <row r="96">
          <cell r="E96" t="str">
            <v>TTL_LBLTY</v>
          </cell>
          <cell r="F96" t="str">
            <v>Y</v>
          </cell>
          <cell r="H96" t="str">
            <v>Y</v>
          </cell>
          <cell r="I96" t="str">
            <v>Y</v>
          </cell>
          <cell r="J96" t="str">
            <v>Y</v>
          </cell>
          <cell r="K96" t="str">
            <v>Y</v>
          </cell>
          <cell r="L96" t="str">
            <v>N</v>
          </cell>
        </row>
        <row r="97">
          <cell r="E97" t="str">
            <v>TXNMY_ELGBL_CAPEX_CCM</v>
          </cell>
          <cell r="F97" t="str">
            <v>N</v>
          </cell>
          <cell r="H97" t="str">
            <v>N</v>
          </cell>
          <cell r="I97" t="str">
            <v>Y</v>
          </cell>
          <cell r="J97" t="str">
            <v>Y</v>
          </cell>
          <cell r="K97" t="str">
            <v>Y</v>
          </cell>
          <cell r="L97" t="str">
            <v>N</v>
          </cell>
        </row>
        <row r="98">
          <cell r="E98" t="str">
            <v>TXNMY_ELGBL_TRNVR_CCM</v>
          </cell>
          <cell r="F98" t="str">
            <v>N</v>
          </cell>
          <cell r="H98" t="str">
            <v>N</v>
          </cell>
          <cell r="I98" t="str">
            <v>Y</v>
          </cell>
          <cell r="J98" t="str">
            <v>Y</v>
          </cell>
          <cell r="K98" t="str">
            <v>Y</v>
          </cell>
          <cell r="L98" t="str">
            <v>N</v>
          </cell>
        </row>
        <row r="99">
          <cell r="E99" t="str">
            <v>TXNMY_ELGBL_CAPEX_CCA</v>
          </cell>
          <cell r="F99" t="str">
            <v>N</v>
          </cell>
          <cell r="H99" t="str">
            <v>N</v>
          </cell>
          <cell r="I99" t="str">
            <v>Y</v>
          </cell>
          <cell r="J99" t="str">
            <v>Y</v>
          </cell>
          <cell r="K99" t="str">
            <v>Y</v>
          </cell>
          <cell r="L99" t="str">
            <v>N</v>
          </cell>
        </row>
        <row r="100">
          <cell r="E100" t="str">
            <v>TXNMY_ELGBL_TRNVR_CCA</v>
          </cell>
          <cell r="F100" t="str">
            <v>N</v>
          </cell>
          <cell r="H100" t="str">
            <v>N</v>
          </cell>
          <cell r="I100" t="str">
            <v>Y</v>
          </cell>
          <cell r="J100" t="str">
            <v>Y</v>
          </cell>
          <cell r="K100" t="str">
            <v>Y</v>
          </cell>
          <cell r="L100" t="str">
            <v>N</v>
          </cell>
        </row>
        <row r="101">
          <cell r="E101" t="str">
            <v>ENBLNG_CAPEX_CCM</v>
          </cell>
          <cell r="F101" t="str">
            <v>N</v>
          </cell>
          <cell r="H101" t="str">
            <v>N</v>
          </cell>
          <cell r="I101" t="str">
            <v>Y</v>
          </cell>
          <cell r="J101" t="str">
            <v>Y</v>
          </cell>
          <cell r="K101" t="str">
            <v>Y</v>
          </cell>
          <cell r="L101" t="str">
            <v>N</v>
          </cell>
        </row>
        <row r="102">
          <cell r="E102" t="str">
            <v>ENBLNG_CAPEX_CCA</v>
          </cell>
          <cell r="F102" t="str">
            <v>N</v>
          </cell>
          <cell r="H102" t="str">
            <v>N</v>
          </cell>
          <cell r="I102" t="str">
            <v>Y</v>
          </cell>
          <cell r="J102" t="str">
            <v>Y</v>
          </cell>
          <cell r="K102" t="str">
            <v>Y</v>
          </cell>
          <cell r="L102" t="str">
            <v>N</v>
          </cell>
        </row>
        <row r="103">
          <cell r="E103" t="str">
            <v>TRNSTNL_CAPEX</v>
          </cell>
          <cell r="F103" t="str">
            <v>N</v>
          </cell>
          <cell r="H103" t="str">
            <v>N</v>
          </cell>
          <cell r="I103" t="str">
            <v>Y</v>
          </cell>
          <cell r="J103" t="str">
            <v>Y</v>
          </cell>
          <cell r="K103" t="str">
            <v>Y</v>
          </cell>
          <cell r="L103" t="str">
            <v>N</v>
          </cell>
        </row>
        <row r="104">
          <cell r="E104" t="str">
            <v>PURE_CAPEX_CCM</v>
          </cell>
          <cell r="F104" t="str">
            <v>N</v>
          </cell>
          <cell r="H104" t="str">
            <v>N</v>
          </cell>
          <cell r="I104" t="str">
            <v>Y</v>
          </cell>
          <cell r="J104" t="str">
            <v>Y</v>
          </cell>
          <cell r="K104" t="str">
            <v>Y</v>
          </cell>
          <cell r="L104" t="str">
            <v>N</v>
          </cell>
        </row>
        <row r="105">
          <cell r="E105" t="str">
            <v>PURE_CAPEX_CCA</v>
          </cell>
          <cell r="F105" t="str">
            <v>N</v>
          </cell>
          <cell r="H105" t="str">
            <v>N</v>
          </cell>
          <cell r="I105" t="str">
            <v>Y</v>
          </cell>
          <cell r="J105" t="str">
            <v>Y</v>
          </cell>
          <cell r="K105" t="str">
            <v>Y</v>
          </cell>
          <cell r="L105" t="str">
            <v>N</v>
          </cell>
        </row>
        <row r="106">
          <cell r="E106" t="str">
            <v>ENBLNG_TRNVR_CCM</v>
          </cell>
          <cell r="F106" t="str">
            <v>N</v>
          </cell>
          <cell r="H106" t="str">
            <v>N</v>
          </cell>
          <cell r="I106" t="str">
            <v>Y</v>
          </cell>
          <cell r="J106" t="str">
            <v>Y</v>
          </cell>
          <cell r="K106" t="str">
            <v>Y</v>
          </cell>
          <cell r="L106" t="str">
            <v>N</v>
          </cell>
        </row>
        <row r="107">
          <cell r="E107" t="str">
            <v>ENBLNG_TRNVR_CCA</v>
          </cell>
          <cell r="F107" t="str">
            <v>N</v>
          </cell>
          <cell r="H107" t="str">
            <v>N</v>
          </cell>
          <cell r="I107" t="str">
            <v>Y</v>
          </cell>
          <cell r="J107" t="str">
            <v>Y</v>
          </cell>
          <cell r="K107" t="str">
            <v>Y</v>
          </cell>
          <cell r="L107" t="str">
            <v>N</v>
          </cell>
        </row>
        <row r="108">
          <cell r="E108" t="str">
            <v>TRNSTNL_TRNVR</v>
          </cell>
          <cell r="F108" t="str">
            <v>N</v>
          </cell>
          <cell r="H108" t="str">
            <v>N</v>
          </cell>
          <cell r="I108" t="str">
            <v>Y</v>
          </cell>
          <cell r="J108" t="str">
            <v>Y</v>
          </cell>
          <cell r="K108" t="str">
            <v>Y</v>
          </cell>
          <cell r="L108" t="str">
            <v>N</v>
          </cell>
        </row>
        <row r="109">
          <cell r="E109" t="str">
            <v>PURE_TRNVR_CCM</v>
          </cell>
          <cell r="F109" t="str">
            <v>N</v>
          </cell>
          <cell r="H109" t="str">
            <v>N</v>
          </cell>
          <cell r="I109" t="str">
            <v>Y</v>
          </cell>
          <cell r="J109" t="str">
            <v>Y</v>
          </cell>
          <cell r="K109" t="str">
            <v>Y</v>
          </cell>
          <cell r="L109" t="str">
            <v>N</v>
          </cell>
        </row>
        <row r="110">
          <cell r="E110" t="str">
            <v>PURE_TRNVR_CCA</v>
          </cell>
          <cell r="F110" t="str">
            <v>N</v>
          </cell>
          <cell r="H110" t="str">
            <v>N</v>
          </cell>
          <cell r="I110" t="str">
            <v>Y</v>
          </cell>
          <cell r="J110" t="str">
            <v>Y</v>
          </cell>
          <cell r="K110" t="str">
            <v>Y</v>
          </cell>
          <cell r="L110" t="str">
            <v>N</v>
          </cell>
        </row>
        <row r="111">
          <cell r="E111" t="str">
            <v>FLG_CSRD_APPLCBLTY</v>
          </cell>
          <cell r="F111" t="str">
            <v>N</v>
          </cell>
          <cell r="H111" t="str">
            <v>N</v>
          </cell>
          <cell r="I111" t="str">
            <v>Y</v>
          </cell>
          <cell r="J111" t="str">
            <v>Y</v>
          </cell>
          <cell r="K111" t="str">
            <v>Y</v>
          </cell>
          <cell r="L111" t="str">
            <v>N</v>
          </cell>
        </row>
        <row r="112">
          <cell r="E112" t="str">
            <v>FLG_GRP_CSRD_APPLCBLTY</v>
          </cell>
          <cell r="F112" t="str">
            <v>N</v>
          </cell>
          <cell r="H112" t="str">
            <v>N</v>
          </cell>
          <cell r="I112" t="str">
            <v>Y</v>
          </cell>
          <cell r="J112" t="str">
            <v>Y</v>
          </cell>
          <cell r="K112" t="str">
            <v>Y</v>
          </cell>
          <cell r="L112" t="str">
            <v>N</v>
          </cell>
        </row>
        <row r="113">
          <cell r="E113" t="str">
            <v>ISIN</v>
          </cell>
          <cell r="F113" t="str">
            <v>N</v>
          </cell>
          <cell r="H113" t="str">
            <v>N</v>
          </cell>
          <cell r="I113" t="str">
            <v>Y</v>
          </cell>
          <cell r="J113" t="str">
            <v>N</v>
          </cell>
          <cell r="K113" t="str">
            <v>Y</v>
          </cell>
          <cell r="L113" t="str">
            <v>N</v>
          </cell>
        </row>
        <row r="114">
          <cell r="E114" t="str">
            <v>GRP_ANNL_TRNVR_LE</v>
          </cell>
          <cell r="F114" t="str">
            <v>Y</v>
          </cell>
          <cell r="H114" t="str">
            <v>Y</v>
          </cell>
          <cell r="I114" t="str">
            <v>Y</v>
          </cell>
          <cell r="J114" t="str">
            <v>Y</v>
          </cell>
          <cell r="K114" t="str">
            <v>Y</v>
          </cell>
          <cell r="L114" t="str">
            <v>N</v>
          </cell>
        </row>
        <row r="115">
          <cell r="E115" t="str">
            <v>GRP_TTL_LBLTY</v>
          </cell>
          <cell r="F115" t="str">
            <v>Y</v>
          </cell>
          <cell r="H115" t="str">
            <v>Y</v>
          </cell>
          <cell r="I115" t="str">
            <v>Y</v>
          </cell>
          <cell r="J115" t="str">
            <v>Y</v>
          </cell>
          <cell r="K115" t="str">
            <v>Y</v>
          </cell>
          <cell r="L115" t="str">
            <v>N</v>
          </cell>
        </row>
        <row r="116">
          <cell r="E116" t="str">
            <v>CNTRPRTY_EMSSNS_SCP1</v>
          </cell>
          <cell r="F116" t="str">
            <v>N</v>
          </cell>
          <cell r="H116" t="str">
            <v>N</v>
          </cell>
          <cell r="I116" t="str">
            <v>N</v>
          </cell>
          <cell r="J116" t="str">
            <v>N</v>
          </cell>
          <cell r="K116" t="str">
            <v>Y</v>
          </cell>
          <cell r="L116" t="str">
            <v>N</v>
          </cell>
        </row>
        <row r="117">
          <cell r="E117" t="str">
            <v>CNTRPRTY_EMSSNS_SCP2</v>
          </cell>
          <cell r="F117" t="str">
            <v>N</v>
          </cell>
          <cell r="H117" t="str">
            <v>N</v>
          </cell>
          <cell r="I117" t="str">
            <v>N</v>
          </cell>
          <cell r="J117" t="str">
            <v>N</v>
          </cell>
          <cell r="K117" t="str">
            <v>Y</v>
          </cell>
          <cell r="L117" t="str">
            <v>N</v>
          </cell>
        </row>
        <row r="118">
          <cell r="E118" t="str">
            <v>CNTRPRTY_EMSSNS_SCP3</v>
          </cell>
          <cell r="F118" t="str">
            <v>N</v>
          </cell>
          <cell r="H118" t="str">
            <v>N</v>
          </cell>
          <cell r="I118" t="str">
            <v>N</v>
          </cell>
          <cell r="J118" t="str">
            <v>N</v>
          </cell>
          <cell r="K118" t="str">
            <v>Y</v>
          </cell>
          <cell r="L118" t="str">
            <v>N</v>
          </cell>
        </row>
        <row r="119">
          <cell r="E119" t="str">
            <v>FLG_EXCLDD_EU_PRS_ALGND_BNCHMRK</v>
          </cell>
          <cell r="F119" t="str">
            <v>N</v>
          </cell>
          <cell r="H119" t="str">
            <v>N</v>
          </cell>
          <cell r="I119" t="str">
            <v>N</v>
          </cell>
          <cell r="J119" t="str">
            <v>N</v>
          </cell>
          <cell r="K119" t="str">
            <v>Y</v>
          </cell>
          <cell r="L119" t="str">
            <v>N</v>
          </cell>
        </row>
        <row r="120">
          <cell r="E120" t="str">
            <v>GRP_EMSSNS_SCP1</v>
          </cell>
          <cell r="F120" t="str">
            <v>N</v>
          </cell>
          <cell r="H120" t="str">
            <v>N</v>
          </cell>
          <cell r="I120" t="str">
            <v>N</v>
          </cell>
          <cell r="J120" t="str">
            <v>N</v>
          </cell>
          <cell r="K120" t="str">
            <v>Y</v>
          </cell>
          <cell r="L120" t="str">
            <v>N</v>
          </cell>
        </row>
        <row r="121">
          <cell r="E121" t="str">
            <v>GRP_EMSSNS_SCP2</v>
          </cell>
          <cell r="F121" t="str">
            <v>N</v>
          </cell>
          <cell r="H121" t="str">
            <v>N</v>
          </cell>
          <cell r="I121" t="str">
            <v>N</v>
          </cell>
          <cell r="J121" t="str">
            <v>N</v>
          </cell>
          <cell r="K121" t="str">
            <v>Y</v>
          </cell>
          <cell r="L121" t="str">
            <v>N</v>
          </cell>
        </row>
        <row r="122">
          <cell r="E122" t="str">
            <v>GRP_EMSSNS_SCP3</v>
          </cell>
          <cell r="F122" t="str">
            <v>N</v>
          </cell>
          <cell r="H122" t="str">
            <v>N</v>
          </cell>
          <cell r="I122" t="str">
            <v>N</v>
          </cell>
          <cell r="J122" t="str">
            <v>N</v>
          </cell>
          <cell r="K122" t="str">
            <v>Y</v>
          </cell>
          <cell r="L122" t="str">
            <v>N</v>
          </cell>
        </row>
        <row r="123">
          <cell r="E123" t="str">
            <v>FLG_ACT_PHYSCL_RSK</v>
          </cell>
          <cell r="F123" t="str">
            <v>N</v>
          </cell>
          <cell r="H123" t="str">
            <v>Y</v>
          </cell>
          <cell r="I123" t="str">
            <v>Y</v>
          </cell>
          <cell r="J123" t="str">
            <v>Y</v>
          </cell>
          <cell r="K123" t="str">
            <v>Y</v>
          </cell>
          <cell r="L123" t="str">
            <v>Y</v>
          </cell>
        </row>
        <row r="124">
          <cell r="E124" t="str">
            <v>FLG_CHRNC_PHYSCL_RSK</v>
          </cell>
          <cell r="F124" t="str">
            <v>N</v>
          </cell>
          <cell r="H124" t="str">
            <v>Y</v>
          </cell>
          <cell r="I124" t="str">
            <v>Y</v>
          </cell>
          <cell r="J124" t="str">
            <v>Y</v>
          </cell>
          <cell r="K124" t="str">
            <v>Y</v>
          </cell>
          <cell r="L124" t="str">
            <v>Y</v>
          </cell>
        </row>
        <row r="125">
          <cell r="E125" t="str">
            <v>GRP_ECNMC_ACTVTY</v>
          </cell>
          <cell r="F125" t="str">
            <v>N</v>
          </cell>
          <cell r="H125" t="str">
            <v>Y</v>
          </cell>
          <cell r="I125" t="str">
            <v>Y</v>
          </cell>
          <cell r="J125" t="str">
            <v>Y</v>
          </cell>
          <cell r="K125" t="str">
            <v>Y</v>
          </cell>
          <cell r="L125" t="str">
            <v>N</v>
          </cell>
        </row>
        <row r="126">
          <cell r="E126" t="str">
            <v>PRSN_TYP</v>
          </cell>
          <cell r="F126" t="str">
            <v>Y</v>
          </cell>
          <cell r="H126" t="str">
            <v>Y</v>
          </cell>
          <cell r="I126" t="str">
            <v>Y</v>
          </cell>
          <cell r="J126" t="str">
            <v>Y</v>
          </cell>
          <cell r="K126" t="str">
            <v>Y</v>
          </cell>
          <cell r="L126" t="str">
            <v>Y</v>
          </cell>
        </row>
        <row r="127">
          <cell r="E127" t="str">
            <v>FR_CSH_FLW</v>
          </cell>
          <cell r="F127" t="str">
            <v>N</v>
          </cell>
          <cell r="H127" t="str">
            <v>N</v>
          </cell>
          <cell r="I127" t="str">
            <v>N</v>
          </cell>
          <cell r="J127" t="str">
            <v>Y</v>
          </cell>
          <cell r="K127" t="str">
            <v>Y</v>
          </cell>
          <cell r="L127" t="str">
            <v>N</v>
          </cell>
        </row>
        <row r="128">
          <cell r="E128" t="str">
            <v>FR_CSH_FLW_T1</v>
          </cell>
          <cell r="F128" t="str">
            <v>N</v>
          </cell>
          <cell r="H128" t="str">
            <v>N</v>
          </cell>
          <cell r="I128" t="str">
            <v>N</v>
          </cell>
          <cell r="J128" t="str">
            <v>Y</v>
          </cell>
          <cell r="K128" t="str">
            <v>Y</v>
          </cell>
          <cell r="L128" t="str">
            <v>N</v>
          </cell>
        </row>
        <row r="129">
          <cell r="E129" t="str">
            <v>FR_CSH_FLW_T2</v>
          </cell>
          <cell r="F129" t="str">
            <v>N</v>
          </cell>
          <cell r="H129" t="str">
            <v>N</v>
          </cell>
          <cell r="I129" t="str">
            <v>N</v>
          </cell>
          <cell r="J129" t="str">
            <v>Y</v>
          </cell>
          <cell r="K129" t="str">
            <v>Y</v>
          </cell>
          <cell r="L129" t="str">
            <v>N</v>
          </cell>
        </row>
        <row r="130">
          <cell r="E130" t="str">
            <v>FR_CSH_FLW_T3</v>
          </cell>
          <cell r="F130" t="str">
            <v>N</v>
          </cell>
          <cell r="H130" t="str">
            <v>N</v>
          </cell>
          <cell r="I130" t="str">
            <v>N</v>
          </cell>
          <cell r="J130" t="str">
            <v>Y</v>
          </cell>
          <cell r="K130" t="str">
            <v>Y</v>
          </cell>
          <cell r="L130" t="str">
            <v>N</v>
          </cell>
        </row>
        <row r="131">
          <cell r="E131" t="str">
            <v>ADDRSS_CTY</v>
          </cell>
          <cell r="F131" t="str">
            <v>Y</v>
          </cell>
          <cell r="H131" t="str">
            <v>Y</v>
          </cell>
          <cell r="I131" t="str">
            <v>Y</v>
          </cell>
          <cell r="J131" t="str">
            <v>Y</v>
          </cell>
          <cell r="K131" t="str">
            <v>Y</v>
          </cell>
          <cell r="L131" t="str">
            <v>Y</v>
          </cell>
        </row>
        <row r="132">
          <cell r="E132" t="str">
            <v>ADDRSS_STRT</v>
          </cell>
          <cell r="F132" t="str">
            <v>Y</v>
          </cell>
          <cell r="H132" t="str">
            <v>Y</v>
          </cell>
          <cell r="I132" t="str">
            <v>Y</v>
          </cell>
          <cell r="J132" t="str">
            <v>Y</v>
          </cell>
          <cell r="K132" t="str">
            <v>Y</v>
          </cell>
          <cell r="L132" t="str">
            <v>Y</v>
          </cell>
        </row>
        <row r="133">
          <cell r="E133" t="str">
            <v>DT_ENTRPRS_SZ</v>
          </cell>
          <cell r="F133" t="str">
            <v>N</v>
          </cell>
          <cell r="H133" t="str">
            <v>N</v>
          </cell>
          <cell r="I133" t="str">
            <v>N</v>
          </cell>
          <cell r="J133" t="str">
            <v>N</v>
          </cell>
          <cell r="K133" t="str">
            <v>Y</v>
          </cell>
          <cell r="L133" t="str">
            <v>N</v>
          </cell>
        </row>
        <row r="134">
          <cell r="E134" t="str">
            <v>NMBR_EMPLYS</v>
          </cell>
          <cell r="F134" t="str">
            <v>N</v>
          </cell>
          <cell r="H134" t="str">
            <v>N</v>
          </cell>
          <cell r="I134" t="str">
            <v>N</v>
          </cell>
          <cell r="J134" t="str">
            <v>N</v>
          </cell>
          <cell r="K134" t="str">
            <v>Y</v>
          </cell>
          <cell r="L134" t="str">
            <v>N</v>
          </cell>
        </row>
        <row r="135">
          <cell r="E135" t="str">
            <v>LGL_FRM</v>
          </cell>
          <cell r="F135" t="str">
            <v>N</v>
          </cell>
          <cell r="H135" t="str">
            <v>N</v>
          </cell>
          <cell r="I135" t="str">
            <v>Y</v>
          </cell>
          <cell r="J135" t="str">
            <v>Y</v>
          </cell>
          <cell r="K135" t="str">
            <v>Y</v>
          </cell>
          <cell r="L135" t="str">
            <v>N</v>
          </cell>
        </row>
        <row r="136">
          <cell r="E136" t="str">
            <v>HD_OFFC_UNDRTKNG_ID</v>
          </cell>
          <cell r="F136" t="str">
            <v>N</v>
          </cell>
          <cell r="H136" t="str">
            <v>N</v>
          </cell>
          <cell r="I136" t="str">
            <v>Y</v>
          </cell>
          <cell r="J136" t="str">
            <v>Y</v>
          </cell>
          <cell r="K136" t="str">
            <v>Y</v>
          </cell>
          <cell r="L136" t="str">
            <v>N</v>
          </cell>
        </row>
        <row r="137">
          <cell r="E137" t="str">
            <v>IMMDT_PRNT_UNDRTKNG_ID</v>
          </cell>
          <cell r="F137" t="str">
            <v>N</v>
          </cell>
          <cell r="H137" t="str">
            <v>N</v>
          </cell>
          <cell r="I137" t="str">
            <v>Y</v>
          </cell>
          <cell r="J137" t="str">
            <v>Y</v>
          </cell>
          <cell r="K137" t="str">
            <v>Y</v>
          </cell>
          <cell r="L137" t="str">
            <v>N</v>
          </cell>
        </row>
        <row r="138">
          <cell r="E138" t="str">
            <v>ULTMT_PRNT_UNDRTKNG_ID</v>
          </cell>
          <cell r="F138" t="str">
            <v>N</v>
          </cell>
          <cell r="H138" t="str">
            <v>N</v>
          </cell>
          <cell r="I138" t="str">
            <v>Y</v>
          </cell>
          <cell r="J138" t="str">
            <v>Y</v>
          </cell>
          <cell r="K138" t="str">
            <v>Y</v>
          </cell>
          <cell r="L138" t="str">
            <v>N</v>
          </cell>
        </row>
        <row r="139">
          <cell r="E139" t="str">
            <v>TTL_ASSTS</v>
          </cell>
          <cell r="F139" t="str">
            <v>Y</v>
          </cell>
          <cell r="H139" t="str">
            <v>Y</v>
          </cell>
          <cell r="I139" t="str">
            <v>Y</v>
          </cell>
          <cell r="J139" t="str">
            <v>Y</v>
          </cell>
          <cell r="K139" t="str">
            <v>Y</v>
          </cell>
          <cell r="L139" t="str">
            <v>N</v>
          </cell>
        </row>
        <row r="140">
          <cell r="E140" t="str">
            <v>FLLN_ANGL_NRRW_DFNTN</v>
          </cell>
          <cell r="F140" t="str">
            <v>N</v>
          </cell>
          <cell r="H140" t="str">
            <v>N</v>
          </cell>
          <cell r="I140" t="str">
            <v>N</v>
          </cell>
          <cell r="J140" t="str">
            <v>Y</v>
          </cell>
          <cell r="K140" t="str">
            <v>Y</v>
          </cell>
          <cell r="L140" t="str">
            <v>N</v>
          </cell>
        </row>
        <row r="141">
          <cell r="E141" t="str">
            <v>FLLN_ANGL_EXTNDD_DFNTN</v>
          </cell>
          <cell r="F141" t="str">
            <v>N</v>
          </cell>
          <cell r="H141" t="str">
            <v>N</v>
          </cell>
          <cell r="I141" t="str">
            <v>N</v>
          </cell>
          <cell r="J141" t="str">
            <v>Y</v>
          </cell>
          <cell r="K141" t="str">
            <v>Y</v>
          </cell>
          <cell r="L141" t="str">
            <v>N</v>
          </cell>
        </row>
        <row r="142">
          <cell r="E142" t="str">
            <v>ENTTY_ID_BDR</v>
          </cell>
          <cell r="F142" t="str">
            <v>Y</v>
          </cell>
          <cell r="H142" t="str">
            <v>Y</v>
          </cell>
          <cell r="I142" t="str">
            <v>Y</v>
          </cell>
          <cell r="J142" t="str">
            <v>Y</v>
          </cell>
          <cell r="K142" t="str">
            <v>Y</v>
          </cell>
          <cell r="L142" t="str">
            <v>Y</v>
          </cell>
        </row>
        <row r="143">
          <cell r="E143" t="str">
            <v>TXNMY_ELGBL_CAPEX_W</v>
          </cell>
          <cell r="F143" t="str">
            <v>N</v>
          </cell>
          <cell r="H143" t="str">
            <v>N</v>
          </cell>
          <cell r="I143" t="str">
            <v>Y</v>
          </cell>
          <cell r="J143" t="str">
            <v>Y</v>
          </cell>
          <cell r="K143" t="str">
            <v>Y</v>
          </cell>
          <cell r="L143" t="str">
            <v>N</v>
          </cell>
        </row>
        <row r="144">
          <cell r="E144" t="str">
            <v>TXNMY_ELGBL_TRNVR_W</v>
          </cell>
          <cell r="F144" t="str">
            <v>N</v>
          </cell>
          <cell r="H144" t="str">
            <v>N</v>
          </cell>
          <cell r="I144" t="str">
            <v>Y</v>
          </cell>
          <cell r="J144" t="str">
            <v>Y</v>
          </cell>
          <cell r="K144" t="str">
            <v>Y</v>
          </cell>
          <cell r="L144" t="str">
            <v>N</v>
          </cell>
        </row>
        <row r="145">
          <cell r="E145" t="str">
            <v>TXNMY_ELGBL_CAPEX_P</v>
          </cell>
          <cell r="F145" t="str">
            <v>N</v>
          </cell>
          <cell r="H145" t="str">
            <v>N</v>
          </cell>
          <cell r="I145" t="str">
            <v>Y</v>
          </cell>
          <cell r="J145" t="str">
            <v>Y</v>
          </cell>
          <cell r="K145" t="str">
            <v>Y</v>
          </cell>
          <cell r="L145" t="str">
            <v>N</v>
          </cell>
        </row>
        <row r="146">
          <cell r="E146" t="str">
            <v>TXNMY_ELGBL_TRNVR_P</v>
          </cell>
          <cell r="F146" t="str">
            <v>N</v>
          </cell>
          <cell r="H146" t="str">
            <v>N</v>
          </cell>
          <cell r="I146" t="str">
            <v>Y</v>
          </cell>
          <cell r="J146" t="str">
            <v>Y</v>
          </cell>
          <cell r="K146" t="str">
            <v>Y</v>
          </cell>
          <cell r="L146" t="str">
            <v>N</v>
          </cell>
        </row>
        <row r="147">
          <cell r="E147" t="str">
            <v>TXNMY_ELGBL_CAPEX_B</v>
          </cell>
          <cell r="F147" t="str">
            <v>N</v>
          </cell>
          <cell r="H147" t="str">
            <v>N</v>
          </cell>
          <cell r="I147" t="str">
            <v>Y</v>
          </cell>
          <cell r="J147" t="str">
            <v>Y</v>
          </cell>
          <cell r="K147" t="str">
            <v>Y</v>
          </cell>
          <cell r="L147" t="str">
            <v>N</v>
          </cell>
        </row>
        <row r="148">
          <cell r="E148" t="str">
            <v>TXNMY_ELGBL_TRNVR_B</v>
          </cell>
          <cell r="F148" t="str">
            <v>N</v>
          </cell>
          <cell r="H148" t="str">
            <v>N</v>
          </cell>
          <cell r="I148" t="str">
            <v>Y</v>
          </cell>
          <cell r="J148" t="str">
            <v>Y</v>
          </cell>
          <cell r="K148" t="str">
            <v>Y</v>
          </cell>
          <cell r="L148" t="str">
            <v>N</v>
          </cell>
        </row>
        <row r="149">
          <cell r="E149" t="str">
            <v>TXNMY_ELGBL_CAPEX_CE</v>
          </cell>
          <cell r="F149" t="str">
            <v>N</v>
          </cell>
          <cell r="H149" t="str">
            <v>N</v>
          </cell>
          <cell r="I149" t="str">
            <v>Y</v>
          </cell>
          <cell r="J149" t="str">
            <v>Y</v>
          </cell>
          <cell r="K149" t="str">
            <v>Y</v>
          </cell>
          <cell r="L149" t="str">
            <v>N</v>
          </cell>
        </row>
        <row r="150">
          <cell r="E150" t="str">
            <v>TXNMY_ELGBL_TRNVR_CE</v>
          </cell>
          <cell r="F150" t="str">
            <v>N</v>
          </cell>
          <cell r="H150" t="str">
            <v>N</v>
          </cell>
          <cell r="I150" t="str">
            <v>Y</v>
          </cell>
          <cell r="J150" t="str">
            <v>Y</v>
          </cell>
          <cell r="K150" t="str">
            <v>Y</v>
          </cell>
          <cell r="L150" t="str">
            <v>N</v>
          </cell>
        </row>
        <row r="151">
          <cell r="E151" t="str">
            <v>PURE_CAPEX_P</v>
          </cell>
          <cell r="F151" t="str">
            <v>N</v>
          </cell>
          <cell r="H151" t="str">
            <v>N</v>
          </cell>
          <cell r="I151" t="str">
            <v>Y</v>
          </cell>
          <cell r="J151" t="str">
            <v>Y</v>
          </cell>
          <cell r="K151" t="str">
            <v>Y</v>
          </cell>
          <cell r="L151" t="str">
            <v>N</v>
          </cell>
        </row>
        <row r="152">
          <cell r="E152" t="str">
            <v>PURE_TRNVR_P</v>
          </cell>
          <cell r="F152" t="str">
            <v>N</v>
          </cell>
          <cell r="H152" t="str">
            <v>N</v>
          </cell>
          <cell r="I152" t="str">
            <v>Y</v>
          </cell>
          <cell r="J152" t="str">
            <v>Y</v>
          </cell>
          <cell r="K152" t="str">
            <v>Y</v>
          </cell>
          <cell r="L152" t="str">
            <v>N</v>
          </cell>
        </row>
        <row r="153">
          <cell r="E153" t="str">
            <v>PURE_CAPEX_B</v>
          </cell>
          <cell r="F153" t="str">
            <v>N</v>
          </cell>
          <cell r="H153" t="str">
            <v>N</v>
          </cell>
          <cell r="I153" t="str">
            <v>Y</v>
          </cell>
          <cell r="J153" t="str">
            <v>Y</v>
          </cell>
          <cell r="K153" t="str">
            <v>Y</v>
          </cell>
          <cell r="L153" t="str">
            <v>N</v>
          </cell>
        </row>
        <row r="154">
          <cell r="E154" t="str">
            <v>PURE_TRNVR_B</v>
          </cell>
          <cell r="F154" t="str">
            <v>N</v>
          </cell>
          <cell r="H154" t="str">
            <v>N</v>
          </cell>
          <cell r="I154" t="str">
            <v>Y</v>
          </cell>
          <cell r="J154" t="str">
            <v>Y</v>
          </cell>
          <cell r="K154" t="str">
            <v>Y</v>
          </cell>
          <cell r="L154" t="str">
            <v>N</v>
          </cell>
        </row>
        <row r="155">
          <cell r="E155" t="str">
            <v>PURE_CAPEX_W</v>
          </cell>
          <cell r="F155" t="str">
            <v>N</v>
          </cell>
          <cell r="H155" t="str">
            <v>N</v>
          </cell>
          <cell r="I155" t="str">
            <v>Y</v>
          </cell>
          <cell r="J155" t="str">
            <v>Y</v>
          </cell>
          <cell r="K155" t="str">
            <v>Y</v>
          </cell>
          <cell r="L155" t="str">
            <v>N</v>
          </cell>
        </row>
        <row r="156">
          <cell r="E156" t="str">
            <v>PURE_TRNVR_W</v>
          </cell>
          <cell r="F156" t="str">
            <v>N</v>
          </cell>
          <cell r="H156" t="str">
            <v>N</v>
          </cell>
          <cell r="I156" t="str">
            <v>Y</v>
          </cell>
          <cell r="J156" t="str">
            <v>Y</v>
          </cell>
          <cell r="K156" t="str">
            <v>Y</v>
          </cell>
          <cell r="L156" t="str">
            <v>N</v>
          </cell>
        </row>
        <row r="157">
          <cell r="E157" t="str">
            <v>PURE_CAPEX_CE</v>
          </cell>
          <cell r="F157" t="str">
            <v>N</v>
          </cell>
          <cell r="H157" t="str">
            <v>N</v>
          </cell>
          <cell r="I157" t="str">
            <v>Y</v>
          </cell>
          <cell r="J157" t="str">
            <v>Y</v>
          </cell>
          <cell r="K157" t="str">
            <v>Y</v>
          </cell>
          <cell r="L157" t="str">
            <v>N</v>
          </cell>
        </row>
        <row r="158">
          <cell r="E158" t="str">
            <v>PURE_TRNVR_CE</v>
          </cell>
          <cell r="F158" t="str">
            <v>N</v>
          </cell>
          <cell r="H158" t="str">
            <v>N</v>
          </cell>
          <cell r="I158" t="str">
            <v>Y</v>
          </cell>
          <cell r="J158" t="str">
            <v>Y</v>
          </cell>
          <cell r="K158" t="str">
            <v>Y</v>
          </cell>
          <cell r="L158" t="str">
            <v>N</v>
          </cell>
        </row>
        <row r="159">
          <cell r="E159" t="str">
            <v>ENBLNG_CAPEX_W</v>
          </cell>
          <cell r="F159" t="str">
            <v>N</v>
          </cell>
          <cell r="H159" t="str">
            <v>N</v>
          </cell>
          <cell r="I159" t="str">
            <v>Y</v>
          </cell>
          <cell r="J159" t="str">
            <v>Y</v>
          </cell>
          <cell r="K159" t="str">
            <v>Y</v>
          </cell>
          <cell r="L159" t="str">
            <v>N</v>
          </cell>
        </row>
        <row r="160">
          <cell r="E160" t="str">
            <v>ENBLNG_TRNVR_W</v>
          </cell>
          <cell r="F160" t="str">
            <v>N</v>
          </cell>
          <cell r="H160" t="str">
            <v>N</v>
          </cell>
          <cell r="I160" t="str">
            <v>Y</v>
          </cell>
          <cell r="J160" t="str">
            <v>Y</v>
          </cell>
          <cell r="K160" t="str">
            <v>Y</v>
          </cell>
          <cell r="L160" t="str">
            <v>N</v>
          </cell>
        </row>
        <row r="161">
          <cell r="E161" t="str">
            <v>ENBLNG_CAPEX_CE</v>
          </cell>
          <cell r="F161" t="str">
            <v>N</v>
          </cell>
          <cell r="H161" t="str">
            <v>N</v>
          </cell>
          <cell r="I161" t="str">
            <v>Y</v>
          </cell>
          <cell r="J161" t="str">
            <v>Y</v>
          </cell>
          <cell r="K161" t="str">
            <v>Y</v>
          </cell>
          <cell r="L161" t="str">
            <v>N</v>
          </cell>
        </row>
        <row r="162">
          <cell r="E162" t="str">
            <v>ENBLNG_TRNVR_CE</v>
          </cell>
          <cell r="F162" t="str">
            <v>N</v>
          </cell>
          <cell r="H162" t="str">
            <v>N</v>
          </cell>
          <cell r="I162" t="str">
            <v>Y</v>
          </cell>
          <cell r="J162" t="str">
            <v>Y</v>
          </cell>
          <cell r="K162" t="str">
            <v>Y</v>
          </cell>
          <cell r="L162" t="str">
            <v>N</v>
          </cell>
        </row>
        <row r="163">
          <cell r="E163" t="str">
            <v>RORAC</v>
          </cell>
          <cell r="F163" t="str">
            <v>N</v>
          </cell>
          <cell r="H163" t="str">
            <v>N</v>
          </cell>
          <cell r="I163" t="str">
            <v>N</v>
          </cell>
          <cell r="J163" t="str">
            <v>Y</v>
          </cell>
          <cell r="K163" t="str">
            <v>Y</v>
          </cell>
          <cell r="L163" t="str">
            <v>N</v>
          </cell>
        </row>
        <row r="164">
          <cell r="E164" t="str">
            <v>GRP_RORAC</v>
          </cell>
          <cell r="F164" t="str">
            <v>N</v>
          </cell>
          <cell r="H164" t="str">
            <v>N</v>
          </cell>
          <cell r="I164" t="str">
            <v>N</v>
          </cell>
          <cell r="J164" t="str">
            <v>Y</v>
          </cell>
          <cell r="K164" t="str">
            <v>Y</v>
          </cell>
          <cell r="L164" t="str">
            <v>N</v>
          </cell>
        </row>
        <row r="165">
          <cell r="E165" t="str">
            <v>RORWA</v>
          </cell>
          <cell r="F165" t="str">
            <v>N</v>
          </cell>
          <cell r="H165" t="str">
            <v>N</v>
          </cell>
          <cell r="I165" t="str">
            <v>N</v>
          </cell>
          <cell r="J165" t="str">
            <v>Y</v>
          </cell>
          <cell r="K165" t="str">
            <v>Y</v>
          </cell>
          <cell r="L165" t="str">
            <v>N</v>
          </cell>
        </row>
        <row r="166">
          <cell r="E166" t="str">
            <v>GRP_RORWA</v>
          </cell>
          <cell r="F166" t="str">
            <v>N</v>
          </cell>
          <cell r="H166" t="str">
            <v>N</v>
          </cell>
          <cell r="I166" t="str">
            <v>N</v>
          </cell>
          <cell r="J166" t="str">
            <v>Y</v>
          </cell>
          <cell r="K166" t="str">
            <v>Y</v>
          </cell>
          <cell r="L166" t="str">
            <v>N</v>
          </cell>
        </row>
        <row r="167">
          <cell r="E167" t="str">
            <v>SCAN</v>
          </cell>
          <cell r="F167" t="str">
            <v>N</v>
          </cell>
          <cell r="H167" t="str">
            <v>N</v>
          </cell>
          <cell r="I167" t="str">
            <v>N</v>
          </cell>
          <cell r="J167" t="str">
            <v>Y</v>
          </cell>
          <cell r="K167" t="str">
            <v>Y</v>
          </cell>
          <cell r="L167" t="str">
            <v>N</v>
          </cell>
        </row>
        <row r="168">
          <cell r="E168" t="str">
            <v>TTL_PRMSSBL_DBT_BLNC</v>
          </cell>
          <cell r="F168" t="str">
            <v>N</v>
          </cell>
          <cell r="H168" t="str">
            <v>N</v>
          </cell>
          <cell r="I168" t="str">
            <v>N</v>
          </cell>
          <cell r="J168" t="str">
            <v>Y</v>
          </cell>
          <cell r="K168" t="str">
            <v>Y</v>
          </cell>
          <cell r="L168" t="str">
            <v>N</v>
          </cell>
        </row>
        <row r="169">
          <cell r="E169" t="str">
            <v>SSTNBL_CLNT</v>
          </cell>
          <cell r="F169" t="str">
            <v>N</v>
          </cell>
          <cell r="H169" t="str">
            <v>Y</v>
          </cell>
          <cell r="I169" t="str">
            <v>Y</v>
          </cell>
          <cell r="J169" t="str">
            <v>Y</v>
          </cell>
          <cell r="K169" t="str">
            <v>Y</v>
          </cell>
          <cell r="L169" t="str">
            <v>N</v>
          </cell>
        </row>
        <row r="170">
          <cell r="E170" t="str">
            <v>DT_SSTNBL_CLNT</v>
          </cell>
          <cell r="F170" t="str">
            <v>N</v>
          </cell>
          <cell r="H170" t="str">
            <v>Y</v>
          </cell>
          <cell r="I170" t="str">
            <v>Y</v>
          </cell>
          <cell r="J170" t="str">
            <v>Y</v>
          </cell>
          <cell r="K170" t="str">
            <v>Y</v>
          </cell>
          <cell r="L170" t="str">
            <v>N</v>
          </cell>
        </row>
        <row r="171">
          <cell r="E171" t="str">
            <v>DT_FNNCL_STTMTS_SSTNBL_CLNT</v>
          </cell>
          <cell r="F171" t="str">
            <v>N</v>
          </cell>
          <cell r="H171" t="str">
            <v>Y</v>
          </cell>
          <cell r="I171" t="str">
            <v>Y</v>
          </cell>
          <cell r="J171" t="str">
            <v>Y</v>
          </cell>
          <cell r="K171" t="str">
            <v>Y</v>
          </cell>
          <cell r="L171" t="str">
            <v>N</v>
          </cell>
        </row>
        <row r="172">
          <cell r="E172" t="str">
            <v>CNTRPRTY_SSTNBL_CTGRY</v>
          </cell>
          <cell r="F172" t="str">
            <v>N</v>
          </cell>
          <cell r="H172" t="str">
            <v>Y</v>
          </cell>
          <cell r="I172" t="str">
            <v>Y</v>
          </cell>
          <cell r="J172" t="str">
            <v>Y</v>
          </cell>
          <cell r="K172" t="str">
            <v>Y</v>
          </cell>
          <cell r="L172" t="str">
            <v>N</v>
          </cell>
        </row>
        <row r="173">
          <cell r="E173" t="str">
            <v>COD_SOC</v>
          </cell>
          <cell r="F173" t="str">
            <v>Y</v>
          </cell>
          <cell r="H173" t="str">
            <v>Y</v>
          </cell>
          <cell r="I173" t="str">
            <v>Y</v>
          </cell>
          <cell r="J173" t="str">
            <v>Y</v>
          </cell>
          <cell r="K173" t="str">
            <v>Y</v>
          </cell>
          <cell r="L173" t="str">
            <v>Y</v>
          </cell>
        </row>
        <row r="174">
          <cell r="E174" t="str">
            <v>DT_RFRNC</v>
          </cell>
          <cell r="F174" t="str">
            <v>Y</v>
          </cell>
          <cell r="H174" t="str">
            <v>Y</v>
          </cell>
          <cell r="I174" t="str">
            <v>Y</v>
          </cell>
          <cell r="J174" t="str">
            <v>Y</v>
          </cell>
          <cell r="K174" t="str">
            <v>Y</v>
          </cell>
          <cell r="L174" t="str">
            <v>Y</v>
          </cell>
        </row>
        <row r="175">
          <cell r="E175" t="str">
            <v>ENTTY_ID</v>
          </cell>
          <cell r="F175" t="str">
            <v>Y</v>
          </cell>
          <cell r="H175" t="str">
            <v>Y</v>
          </cell>
          <cell r="I175" t="str">
            <v>Y</v>
          </cell>
          <cell r="J175" t="str">
            <v>Y</v>
          </cell>
          <cell r="K175" t="str">
            <v>Y</v>
          </cell>
          <cell r="L175" t="str">
            <v>Y</v>
          </cell>
        </row>
        <row r="176">
          <cell r="E176" t="str">
            <v>INSTRMNT_ID</v>
          </cell>
          <cell r="F176" t="str">
            <v>Y</v>
          </cell>
          <cell r="H176" t="str">
            <v>Y</v>
          </cell>
          <cell r="I176" t="str">
            <v>Y</v>
          </cell>
          <cell r="J176" t="str">
            <v>Y</v>
          </cell>
          <cell r="K176" t="str">
            <v>Y</v>
          </cell>
          <cell r="L176" t="str">
            <v>Y</v>
          </cell>
        </row>
        <row r="177">
          <cell r="E177" t="str">
            <v>JNT_LBLTY_AMNT</v>
          </cell>
          <cell r="F177" t="str">
            <v>Y</v>
          </cell>
          <cell r="H177" t="str">
            <v>Y</v>
          </cell>
          <cell r="I177" t="str">
            <v>Y</v>
          </cell>
          <cell r="J177" t="str">
            <v>Y</v>
          </cell>
          <cell r="K177" t="str">
            <v>Y</v>
          </cell>
          <cell r="L177" t="str">
            <v>Y</v>
          </cell>
        </row>
        <row r="178">
          <cell r="E178" t="str">
            <v>MN_ENTTY_ID</v>
          </cell>
          <cell r="F178" t="str">
            <v>Y</v>
          </cell>
          <cell r="H178" t="str">
            <v>Y</v>
          </cell>
          <cell r="I178" t="str">
            <v>Y</v>
          </cell>
          <cell r="J178" t="str">
            <v>Y</v>
          </cell>
          <cell r="K178" t="str">
            <v>Y</v>
          </cell>
          <cell r="L178" t="str">
            <v>Y</v>
          </cell>
        </row>
        <row r="179">
          <cell r="E179" t="str">
            <v>COD_SOC</v>
          </cell>
          <cell r="F179" t="str">
            <v>Y</v>
          </cell>
          <cell r="H179" t="str">
            <v>Y</v>
          </cell>
          <cell r="I179" t="str">
            <v>Y</v>
          </cell>
          <cell r="J179" t="str">
            <v>Y</v>
          </cell>
          <cell r="K179" t="str">
            <v>Y</v>
          </cell>
          <cell r="L179" t="str">
            <v>Y</v>
          </cell>
        </row>
        <row r="180">
          <cell r="E180" t="str">
            <v>SUBPORTFOLIO_ID</v>
          </cell>
          <cell r="F180" t="str">
            <v>Y</v>
          </cell>
          <cell r="H180" t="str">
            <v>Y</v>
          </cell>
          <cell r="I180" t="str">
            <v>Y</v>
          </cell>
          <cell r="J180" t="str">
            <v>Y</v>
          </cell>
          <cell r="K180" t="str">
            <v>Y</v>
          </cell>
          <cell r="L180" t="str">
            <v>Y</v>
          </cell>
        </row>
        <row r="181">
          <cell r="E181" t="str">
            <v>CRE_FNRP18</v>
          </cell>
          <cell r="F181" t="str">
            <v>N</v>
          </cell>
          <cell r="H181" t="str">
            <v>N</v>
          </cell>
          <cell r="I181" t="str">
            <v>N</v>
          </cell>
          <cell r="J181" t="str">
            <v>N</v>
          </cell>
          <cell r="K181" t="str">
            <v>Y</v>
          </cell>
          <cell r="L181" t="str">
            <v>N</v>
          </cell>
        </row>
        <row r="182">
          <cell r="E182" t="str">
            <v>SME_FNRP18</v>
          </cell>
          <cell r="F182" t="str">
            <v>N</v>
          </cell>
          <cell r="H182" t="str">
            <v>N</v>
          </cell>
          <cell r="I182" t="str">
            <v>N</v>
          </cell>
          <cell r="J182" t="str">
            <v>N</v>
          </cell>
          <cell r="K182" t="str">
            <v>Y</v>
          </cell>
          <cell r="L182" t="str">
            <v>N</v>
          </cell>
        </row>
        <row r="183">
          <cell r="E183" t="str">
            <v>RRE_FNRP18</v>
          </cell>
          <cell r="F183" t="str">
            <v>N</v>
          </cell>
          <cell r="H183" t="str">
            <v>N</v>
          </cell>
          <cell r="I183" t="str">
            <v>N</v>
          </cell>
          <cell r="J183" t="str">
            <v>N</v>
          </cell>
          <cell r="K183" t="str">
            <v>N</v>
          </cell>
          <cell r="L183" t="str">
            <v>Y</v>
          </cell>
        </row>
        <row r="184">
          <cell r="E184" t="str">
            <v>CNSMPTN_FNRP18</v>
          </cell>
          <cell r="F184" t="str">
            <v>N</v>
          </cell>
          <cell r="H184" t="str">
            <v>N</v>
          </cell>
          <cell r="I184" t="str">
            <v>N</v>
          </cell>
          <cell r="J184" t="str">
            <v>N</v>
          </cell>
          <cell r="K184" t="str">
            <v>N</v>
          </cell>
          <cell r="L184" t="str">
            <v>Y</v>
          </cell>
        </row>
        <row r="185">
          <cell r="E185" t="str">
            <v>DT_RFRNC</v>
          </cell>
          <cell r="F185" t="str">
            <v>Y</v>
          </cell>
          <cell r="H185" t="str">
            <v>Y</v>
          </cell>
          <cell r="I185" t="str">
            <v>Y</v>
          </cell>
          <cell r="J185" t="str">
            <v>Y</v>
          </cell>
          <cell r="K185" t="str">
            <v>Y</v>
          </cell>
          <cell r="L185" t="str">
            <v>Y</v>
          </cell>
        </row>
        <row r="186">
          <cell r="E186" t="str">
            <v>INSTRMNT_ID</v>
          </cell>
          <cell r="F186" t="str">
            <v>Y</v>
          </cell>
          <cell r="H186" t="str">
            <v>Y</v>
          </cell>
          <cell r="I186" t="str">
            <v>Y</v>
          </cell>
          <cell r="J186" t="str">
            <v>Y</v>
          </cell>
          <cell r="K186" t="str">
            <v>Y</v>
          </cell>
          <cell r="L186" t="str">
            <v>Y</v>
          </cell>
        </row>
        <row r="187">
          <cell r="E187" t="str">
            <v>CNTRCT_ID</v>
          </cell>
          <cell r="F187" t="str">
            <v>Y</v>
          </cell>
          <cell r="H187" t="str">
            <v>Y</v>
          </cell>
          <cell r="I187" t="str">
            <v>Y</v>
          </cell>
          <cell r="J187" t="str">
            <v>Y</v>
          </cell>
          <cell r="K187" t="str">
            <v>Y</v>
          </cell>
          <cell r="L187" t="str">
            <v>Y</v>
          </cell>
        </row>
        <row r="188">
          <cell r="E188" t="str">
            <v>CRRNCY_DNMNTN</v>
          </cell>
          <cell r="F188" t="str">
            <v>Y</v>
          </cell>
          <cell r="H188" t="str">
            <v>Y</v>
          </cell>
          <cell r="I188" t="str">
            <v>Y</v>
          </cell>
          <cell r="J188" t="str">
            <v>Y</v>
          </cell>
          <cell r="K188" t="str">
            <v>Y</v>
          </cell>
          <cell r="L188" t="str">
            <v>Y</v>
          </cell>
        </row>
        <row r="189">
          <cell r="E189" t="str">
            <v>DT_INCPTN</v>
          </cell>
          <cell r="F189" t="str">
            <v>Y</v>
          </cell>
          <cell r="H189" t="str">
            <v>Y</v>
          </cell>
          <cell r="I189" t="str">
            <v>Y</v>
          </cell>
          <cell r="J189" t="str">
            <v>Y</v>
          </cell>
          <cell r="K189" t="str">
            <v>Y</v>
          </cell>
          <cell r="L189" t="str">
            <v>Y</v>
          </cell>
        </row>
        <row r="190">
          <cell r="E190" t="str">
            <v>OBSRVD_AGNT_ID</v>
          </cell>
          <cell r="F190" t="str">
            <v>Y</v>
          </cell>
          <cell r="H190" t="str">
            <v>Y</v>
          </cell>
          <cell r="I190" t="str">
            <v>Y</v>
          </cell>
          <cell r="J190" t="str">
            <v>Y</v>
          </cell>
          <cell r="K190" t="str">
            <v>Y</v>
          </cell>
          <cell r="L190" t="str">
            <v>Y</v>
          </cell>
        </row>
        <row r="191">
          <cell r="E191" t="str">
            <v>OBSRVD_AGNT_NM</v>
          </cell>
          <cell r="F191" t="str">
            <v>Y</v>
          </cell>
          <cell r="H191" t="str">
            <v>Y</v>
          </cell>
          <cell r="I191" t="str">
            <v>Y</v>
          </cell>
          <cell r="J191" t="str">
            <v>Y</v>
          </cell>
          <cell r="K191" t="str">
            <v>Y</v>
          </cell>
          <cell r="L191" t="str">
            <v>Y</v>
          </cell>
        </row>
        <row r="192">
          <cell r="E192" t="str">
            <v>PRDCT</v>
          </cell>
          <cell r="F192" t="str">
            <v>N</v>
          </cell>
          <cell r="H192" t="str">
            <v>Y</v>
          </cell>
          <cell r="I192" t="str">
            <v>Y</v>
          </cell>
          <cell r="J192" t="str">
            <v>Y</v>
          </cell>
          <cell r="K192" t="str">
            <v>Y</v>
          </cell>
          <cell r="L192" t="str">
            <v>Y</v>
          </cell>
        </row>
        <row r="193">
          <cell r="E193" t="str">
            <v>BRCHD_CVNNTS</v>
          </cell>
          <cell r="F193" t="str">
            <v>N</v>
          </cell>
          <cell r="H193" t="str">
            <v>N</v>
          </cell>
          <cell r="I193" t="str">
            <v>N</v>
          </cell>
          <cell r="J193" t="str">
            <v>Y</v>
          </cell>
          <cell r="K193" t="str">
            <v>Y</v>
          </cell>
          <cell r="L193" t="str">
            <v>N</v>
          </cell>
        </row>
        <row r="194">
          <cell r="E194" t="str">
            <v>CHNNL_ORGNTN</v>
          </cell>
          <cell r="F194" t="str">
            <v>N</v>
          </cell>
          <cell r="H194" t="str">
            <v>Y</v>
          </cell>
          <cell r="I194" t="str">
            <v>Y</v>
          </cell>
          <cell r="J194" t="str">
            <v>Y</v>
          </cell>
          <cell r="K194" t="str">
            <v>Y</v>
          </cell>
          <cell r="L194" t="str">
            <v>Y</v>
          </cell>
        </row>
        <row r="195">
          <cell r="E195" t="str">
            <v>CSH_SWP_TRP</v>
          </cell>
          <cell r="F195" t="str">
            <v>N</v>
          </cell>
          <cell r="H195" t="str">
            <v>Y</v>
          </cell>
          <cell r="I195" t="str">
            <v>Y</v>
          </cell>
          <cell r="J195" t="str">
            <v>Y</v>
          </cell>
          <cell r="K195" t="str">
            <v>Y</v>
          </cell>
          <cell r="L195" t="str">
            <v>N</v>
          </cell>
        </row>
        <row r="196">
          <cell r="E196" t="str">
            <v>CVNNT_STTS</v>
          </cell>
          <cell r="F196" t="str">
            <v>N</v>
          </cell>
          <cell r="H196" t="str">
            <v>N</v>
          </cell>
          <cell r="I196" t="str">
            <v>N</v>
          </cell>
          <cell r="J196" t="str">
            <v>Y</v>
          </cell>
          <cell r="K196" t="str">
            <v>Y</v>
          </cell>
          <cell r="L196" t="str">
            <v>N</v>
          </cell>
        </row>
        <row r="197">
          <cell r="E197" t="str">
            <v>CVNNT_TYP</v>
          </cell>
          <cell r="F197" t="str">
            <v>N</v>
          </cell>
          <cell r="H197" t="str">
            <v>N</v>
          </cell>
          <cell r="I197" t="str">
            <v>N</v>
          </cell>
          <cell r="J197" t="str">
            <v>Y</v>
          </cell>
          <cell r="K197" t="str">
            <v>Y</v>
          </cell>
          <cell r="L197" t="str">
            <v>N</v>
          </cell>
        </row>
        <row r="198">
          <cell r="E198" t="str">
            <v>DFLT_STTS_INSTRMNT</v>
          </cell>
          <cell r="F198" t="str">
            <v>Y</v>
          </cell>
          <cell r="H198" t="str">
            <v>Y</v>
          </cell>
          <cell r="I198" t="str">
            <v>Y</v>
          </cell>
          <cell r="J198" t="str">
            <v>Y</v>
          </cell>
          <cell r="K198" t="str">
            <v>Y</v>
          </cell>
          <cell r="L198" t="str">
            <v>Y</v>
          </cell>
        </row>
        <row r="199">
          <cell r="E199" t="str">
            <v>DT_DFLT_STTS_INSTRMNT</v>
          </cell>
          <cell r="F199" t="str">
            <v>Y</v>
          </cell>
          <cell r="H199" t="str">
            <v>Y</v>
          </cell>
          <cell r="I199" t="str">
            <v>Y</v>
          </cell>
          <cell r="J199" t="str">
            <v>Y</v>
          </cell>
          <cell r="K199" t="str">
            <v>Y</v>
          </cell>
          <cell r="L199" t="str">
            <v>Y</v>
          </cell>
        </row>
        <row r="200">
          <cell r="E200" t="str">
            <v>DT_END_GP_PPAL</v>
          </cell>
          <cell r="F200" t="str">
            <v>N</v>
          </cell>
          <cell r="H200" t="str">
            <v>Y</v>
          </cell>
          <cell r="I200" t="str">
            <v>Y</v>
          </cell>
          <cell r="J200" t="str">
            <v>Y</v>
          </cell>
          <cell r="K200" t="str">
            <v>Y</v>
          </cell>
          <cell r="L200" t="str">
            <v>Y</v>
          </cell>
        </row>
        <row r="201">
          <cell r="E201" t="str">
            <v>DT_END_INTRST_ONLY</v>
          </cell>
          <cell r="F201" t="str">
            <v>N</v>
          </cell>
          <cell r="H201" t="str">
            <v>Y</v>
          </cell>
          <cell r="I201" t="str">
            <v>Y</v>
          </cell>
          <cell r="J201" t="str">
            <v>Y</v>
          </cell>
          <cell r="K201" t="str">
            <v>Y</v>
          </cell>
          <cell r="L201" t="str">
            <v>Y</v>
          </cell>
        </row>
        <row r="202">
          <cell r="E202" t="str">
            <v>DT_FRBRNC_STTS</v>
          </cell>
          <cell r="F202" t="str">
            <v>Y</v>
          </cell>
          <cell r="H202" t="str">
            <v>Y</v>
          </cell>
          <cell r="I202" t="str">
            <v>Y</v>
          </cell>
          <cell r="J202" t="str">
            <v>Y</v>
          </cell>
          <cell r="K202" t="str">
            <v>Y</v>
          </cell>
          <cell r="L202" t="str">
            <v>Y</v>
          </cell>
        </row>
        <row r="203">
          <cell r="E203" t="str">
            <v>DT_FRBRNC_STTS_PRVS</v>
          </cell>
          <cell r="F203" t="str">
            <v>Y</v>
          </cell>
          <cell r="H203" t="str">
            <v>Y</v>
          </cell>
          <cell r="I203" t="str">
            <v>Y</v>
          </cell>
          <cell r="J203" t="str">
            <v>Y</v>
          </cell>
          <cell r="K203" t="str">
            <v>Y</v>
          </cell>
          <cell r="L203" t="str">
            <v>Y</v>
          </cell>
        </row>
        <row r="204">
          <cell r="E204" t="str">
            <v>DT_INTRNL_RTNG</v>
          </cell>
          <cell r="F204" t="str">
            <v>Y</v>
          </cell>
          <cell r="H204" t="str">
            <v>Y</v>
          </cell>
          <cell r="I204" t="str">
            <v>Y</v>
          </cell>
          <cell r="J204" t="str">
            <v>Y</v>
          </cell>
          <cell r="K204" t="str">
            <v>Y</v>
          </cell>
          <cell r="L204" t="str">
            <v>Y</v>
          </cell>
        </row>
        <row r="205">
          <cell r="E205" t="str">
            <v>DT_PRFRMNG_STTS</v>
          </cell>
          <cell r="F205" t="str">
            <v>Y</v>
          </cell>
          <cell r="H205" t="str">
            <v>Y</v>
          </cell>
          <cell r="I205" t="str">
            <v>Y</v>
          </cell>
          <cell r="J205" t="str">
            <v>Y</v>
          </cell>
          <cell r="K205" t="str">
            <v>Y</v>
          </cell>
          <cell r="L205" t="str">
            <v>Y</v>
          </cell>
        </row>
        <row r="206">
          <cell r="E206" t="str">
            <v>DT_PRFRMNG_STTS_PRVS</v>
          </cell>
          <cell r="F206" t="str">
            <v>Y</v>
          </cell>
          <cell r="H206" t="str">
            <v>Y</v>
          </cell>
          <cell r="I206" t="str">
            <v>Y</v>
          </cell>
          <cell r="J206" t="str">
            <v>Y</v>
          </cell>
          <cell r="K206" t="str">
            <v>Y</v>
          </cell>
          <cell r="L206" t="str">
            <v>Y</v>
          </cell>
        </row>
        <row r="207">
          <cell r="E207" t="str">
            <v>DT_STRT_INTRST_ONLY</v>
          </cell>
          <cell r="F207" t="str">
            <v>N</v>
          </cell>
          <cell r="H207" t="str">
            <v>Y</v>
          </cell>
          <cell r="I207" t="str">
            <v>Y</v>
          </cell>
          <cell r="J207" t="str">
            <v>Y</v>
          </cell>
          <cell r="K207" t="str">
            <v>Y</v>
          </cell>
          <cell r="L207" t="str">
            <v>Y</v>
          </cell>
        </row>
        <row r="208">
          <cell r="E208" t="str">
            <v>EXPSR_IN_SCP</v>
          </cell>
          <cell r="F208" t="str">
            <v>Corporation</v>
          </cell>
          <cell r="H208" t="str">
            <v>Corporation</v>
          </cell>
          <cell r="I208" t="str">
            <v>Corporation</v>
          </cell>
          <cell r="J208" t="str">
            <v>Corporation</v>
          </cell>
          <cell r="K208" t="str">
            <v>Corporation</v>
          </cell>
          <cell r="L208" t="str">
            <v>Corporation</v>
          </cell>
        </row>
        <row r="209">
          <cell r="E209" t="str">
            <v>FLD_SYNDCTN</v>
          </cell>
          <cell r="F209" t="str">
            <v>N</v>
          </cell>
          <cell r="H209" t="str">
            <v>N</v>
          </cell>
          <cell r="I209" t="str">
            <v>N</v>
          </cell>
          <cell r="J209" t="str">
            <v>Y</v>
          </cell>
          <cell r="K209" t="str">
            <v>Y</v>
          </cell>
          <cell r="L209" t="str">
            <v>N</v>
          </cell>
        </row>
        <row r="210">
          <cell r="E210" t="str">
            <v>FLG_LBO</v>
          </cell>
          <cell r="F210" t="str">
            <v>N</v>
          </cell>
          <cell r="H210" t="str">
            <v>N</v>
          </cell>
          <cell r="I210" t="str">
            <v>N</v>
          </cell>
          <cell r="J210" t="str">
            <v>Y</v>
          </cell>
          <cell r="K210" t="str">
            <v>Y</v>
          </cell>
          <cell r="L210" t="str">
            <v>N</v>
          </cell>
        </row>
        <row r="211">
          <cell r="E211" t="str">
            <v>FRBRNC_STTS_INSTRMNT</v>
          </cell>
          <cell r="F211" t="str">
            <v>Y</v>
          </cell>
          <cell r="H211" t="str">
            <v>Y</v>
          </cell>
          <cell r="I211" t="str">
            <v>Y</v>
          </cell>
          <cell r="J211" t="str">
            <v>Y</v>
          </cell>
          <cell r="K211" t="str">
            <v>Y</v>
          </cell>
          <cell r="L211" t="str">
            <v>Y</v>
          </cell>
        </row>
        <row r="212">
          <cell r="E212" t="str">
            <v>IMPRMNT_STTS</v>
          </cell>
          <cell r="F212" t="str">
            <v>Y</v>
          </cell>
          <cell r="H212" t="str">
            <v>Y</v>
          </cell>
          <cell r="I212" t="str">
            <v>Y</v>
          </cell>
          <cell r="J212" t="str">
            <v>Y</v>
          </cell>
          <cell r="K212" t="str">
            <v>Y</v>
          </cell>
          <cell r="L212" t="str">
            <v>Y</v>
          </cell>
        </row>
        <row r="213">
          <cell r="E213" t="str">
            <v>IMPRMNT_STTS_PRVS</v>
          </cell>
          <cell r="F213" t="str">
            <v>Y</v>
          </cell>
          <cell r="H213" t="str">
            <v>Y</v>
          </cell>
          <cell r="I213" t="str">
            <v>Y</v>
          </cell>
          <cell r="J213" t="str">
            <v>Y</v>
          </cell>
          <cell r="K213" t="str">
            <v>Y</v>
          </cell>
          <cell r="L213" t="str">
            <v>Y</v>
          </cell>
        </row>
        <row r="214">
          <cell r="E214" t="str">
            <v>INTRNL_RTNG</v>
          </cell>
          <cell r="F214" t="str">
            <v>Y</v>
          </cell>
          <cell r="H214" t="str">
            <v>Y</v>
          </cell>
          <cell r="I214" t="str">
            <v>Y</v>
          </cell>
          <cell r="J214" t="str">
            <v>Y</v>
          </cell>
          <cell r="K214" t="str">
            <v>Y</v>
          </cell>
          <cell r="L214" t="str">
            <v>Y</v>
          </cell>
        </row>
        <row r="215">
          <cell r="E215" t="str">
            <v>INTRNL_RTNG_INCPTN</v>
          </cell>
          <cell r="F215" t="str">
            <v>Y</v>
          </cell>
          <cell r="H215" t="str">
            <v>Y</v>
          </cell>
          <cell r="I215" t="str">
            <v>Y</v>
          </cell>
          <cell r="J215" t="str">
            <v>Y</v>
          </cell>
          <cell r="K215" t="str">
            <v>Y</v>
          </cell>
          <cell r="L215" t="str">
            <v>Y</v>
          </cell>
        </row>
        <row r="216">
          <cell r="E216" t="str">
            <v>INTRNL_SGMNT</v>
          </cell>
          <cell r="F216" t="str">
            <v>Y</v>
          </cell>
          <cell r="H216" t="str">
            <v>Y</v>
          </cell>
          <cell r="I216" t="str">
            <v>Y</v>
          </cell>
          <cell r="J216" t="str">
            <v>Y</v>
          </cell>
          <cell r="K216" t="str">
            <v>Y</v>
          </cell>
          <cell r="L216" t="str">
            <v>Y</v>
          </cell>
        </row>
        <row r="217">
          <cell r="E217" t="str">
            <v>INTRNL_UNT</v>
          </cell>
          <cell r="F217" t="str">
            <v>Y</v>
          </cell>
          <cell r="H217" t="str">
            <v>Y</v>
          </cell>
          <cell r="I217" t="str">
            <v>Y</v>
          </cell>
          <cell r="J217" t="str">
            <v>Y</v>
          </cell>
          <cell r="K217" t="str">
            <v>Y</v>
          </cell>
          <cell r="L217" t="str">
            <v>Y</v>
          </cell>
        </row>
        <row r="218">
          <cell r="E218" t="str">
            <v>LCRE</v>
          </cell>
          <cell r="F218" t="str">
            <v>N</v>
          </cell>
          <cell r="H218" t="str">
            <v>Y</v>
          </cell>
          <cell r="I218" t="str">
            <v>Y</v>
          </cell>
          <cell r="J218" t="str">
            <v>Y</v>
          </cell>
          <cell r="K218" t="str">
            <v>Y</v>
          </cell>
          <cell r="L218" t="str">
            <v>Y</v>
          </cell>
        </row>
        <row r="219">
          <cell r="E219" t="str">
            <v>LGL_PRCDNG_STTS</v>
          </cell>
          <cell r="F219" t="str">
            <v>Y</v>
          </cell>
          <cell r="H219" t="str">
            <v>Y</v>
          </cell>
          <cell r="I219" t="str">
            <v>Y</v>
          </cell>
          <cell r="J219" t="str">
            <v>Y</v>
          </cell>
          <cell r="K219" t="str">
            <v>Y</v>
          </cell>
          <cell r="L219" t="str">
            <v>N</v>
          </cell>
        </row>
        <row r="220">
          <cell r="E220" t="str">
            <v>LND_DRGTN</v>
          </cell>
          <cell r="F220" t="str">
            <v>N</v>
          </cell>
          <cell r="H220" t="str">
            <v>N</v>
          </cell>
          <cell r="I220" t="str">
            <v>N</v>
          </cell>
          <cell r="J220" t="str">
            <v>N</v>
          </cell>
          <cell r="K220" t="str">
            <v>Y</v>
          </cell>
          <cell r="L220" t="str">
            <v>N</v>
          </cell>
        </row>
        <row r="221">
          <cell r="E221" t="str">
            <v>POCI</v>
          </cell>
          <cell r="F221" t="str">
            <v>N</v>
          </cell>
          <cell r="H221" t="str">
            <v>Y</v>
          </cell>
          <cell r="I221" t="str">
            <v>Y</v>
          </cell>
          <cell r="J221" t="str">
            <v>Y</v>
          </cell>
          <cell r="K221" t="str">
            <v>Y</v>
          </cell>
          <cell r="L221" t="str">
            <v>Y</v>
          </cell>
        </row>
        <row r="222">
          <cell r="E222" t="str">
            <v>PRFRMNG_STTS</v>
          </cell>
          <cell r="F222" t="str">
            <v>Y</v>
          </cell>
          <cell r="H222" t="str">
            <v>Y</v>
          </cell>
          <cell r="I222" t="str">
            <v>Y</v>
          </cell>
          <cell r="J222" t="str">
            <v>Y</v>
          </cell>
          <cell r="K222" t="str">
            <v>Y</v>
          </cell>
          <cell r="L222" t="str">
            <v>Y</v>
          </cell>
        </row>
        <row r="223">
          <cell r="E223" t="str">
            <v>PRFRMNG_STTS_PRVS</v>
          </cell>
          <cell r="F223" t="str">
            <v>Y</v>
          </cell>
          <cell r="H223" t="str">
            <v>Y</v>
          </cell>
          <cell r="I223" t="str">
            <v>Y</v>
          </cell>
          <cell r="J223" t="str">
            <v>Y</v>
          </cell>
          <cell r="K223" t="str">
            <v>Y</v>
          </cell>
          <cell r="L223" t="str">
            <v>Y</v>
          </cell>
        </row>
        <row r="224">
          <cell r="E224" t="str">
            <v>PRJCT_FNNC_LN</v>
          </cell>
          <cell r="F224" t="str">
            <v>N</v>
          </cell>
          <cell r="H224" t="str">
            <v>Y</v>
          </cell>
          <cell r="I224" t="str">
            <v>Y</v>
          </cell>
          <cell r="J224" t="str">
            <v>Y</v>
          </cell>
          <cell r="K224" t="str">
            <v>Y</v>
          </cell>
          <cell r="L224" t="str">
            <v>N</v>
          </cell>
        </row>
        <row r="225">
          <cell r="E225" t="str">
            <v>PRPS</v>
          </cell>
          <cell r="F225" t="str">
            <v>N</v>
          </cell>
          <cell r="H225" t="str">
            <v>Y</v>
          </cell>
          <cell r="I225" t="str">
            <v>Y</v>
          </cell>
          <cell r="J225" t="str">
            <v>Y</v>
          </cell>
          <cell r="K225" t="str">
            <v>Y</v>
          </cell>
          <cell r="L225" t="str">
            <v>Y</v>
          </cell>
        </row>
        <row r="226">
          <cell r="E226" t="str">
            <v>PYMNT_INTRST_ONLY</v>
          </cell>
          <cell r="F226" t="str">
            <v>N</v>
          </cell>
          <cell r="H226" t="str">
            <v>Y</v>
          </cell>
          <cell r="I226" t="str">
            <v>Y</v>
          </cell>
          <cell r="J226" t="str">
            <v>Y</v>
          </cell>
          <cell r="K226" t="str">
            <v>Y</v>
          </cell>
          <cell r="L226" t="str">
            <v>Y</v>
          </cell>
        </row>
        <row r="227">
          <cell r="E227" t="str">
            <v>RCRS</v>
          </cell>
          <cell r="F227" t="str">
            <v>N</v>
          </cell>
          <cell r="H227" t="str">
            <v>Y</v>
          </cell>
          <cell r="I227" t="str">
            <v>Y</v>
          </cell>
          <cell r="J227" t="str">
            <v>Y</v>
          </cell>
          <cell r="K227" t="str">
            <v>Y</v>
          </cell>
          <cell r="L227" t="str">
            <v>N</v>
          </cell>
        </row>
        <row r="228">
          <cell r="E228" t="str">
            <v>RFNNC_PRPS</v>
          </cell>
          <cell r="F228" t="str">
            <v>Y</v>
          </cell>
          <cell r="H228" t="str">
            <v>Y</v>
          </cell>
          <cell r="I228" t="str">
            <v>Y</v>
          </cell>
          <cell r="J228" t="str">
            <v>Y</v>
          </cell>
          <cell r="K228" t="str">
            <v>Y</v>
          </cell>
          <cell r="L228" t="str">
            <v>N</v>
          </cell>
        </row>
        <row r="229">
          <cell r="E229" t="str">
            <v>SPCLTV_LNDNG</v>
          </cell>
          <cell r="F229" t="str">
            <v>N</v>
          </cell>
          <cell r="H229" t="str">
            <v>N</v>
          </cell>
          <cell r="I229" t="str">
            <v>N</v>
          </cell>
          <cell r="J229" t="str">
            <v>N</v>
          </cell>
          <cell r="K229" t="str">
            <v>Y</v>
          </cell>
          <cell r="L229" t="str">
            <v>N</v>
          </cell>
        </row>
        <row r="230">
          <cell r="E230" t="str">
            <v>STTS_UNDRWRTTN_TRNSCTN</v>
          </cell>
          <cell r="F230" t="str">
            <v>N</v>
          </cell>
          <cell r="H230" t="str">
            <v>N</v>
          </cell>
          <cell r="I230" t="str">
            <v>N</v>
          </cell>
          <cell r="J230" t="str">
            <v>Y</v>
          </cell>
          <cell r="K230" t="str">
            <v>Y</v>
          </cell>
          <cell r="L230" t="str">
            <v>N</v>
          </cell>
        </row>
        <row r="231">
          <cell r="E231" t="str">
            <v>TRNCH</v>
          </cell>
          <cell r="F231" t="str">
            <v>N</v>
          </cell>
          <cell r="H231" t="str">
            <v>N</v>
          </cell>
          <cell r="I231" t="str">
            <v>N</v>
          </cell>
          <cell r="J231" t="str">
            <v>Y</v>
          </cell>
          <cell r="K231" t="str">
            <v>Y</v>
          </cell>
          <cell r="L231" t="str">
            <v>N</v>
          </cell>
        </row>
        <row r="232">
          <cell r="E232" t="str">
            <v>TYP_AMRTSTN</v>
          </cell>
          <cell r="F232" t="str">
            <v>N</v>
          </cell>
          <cell r="H232" t="str">
            <v>Y</v>
          </cell>
          <cell r="I232" t="str">
            <v>Y</v>
          </cell>
          <cell r="J232" t="str">
            <v>Y</v>
          </cell>
          <cell r="K232" t="str">
            <v>Y</v>
          </cell>
          <cell r="L232" t="str">
            <v>Y</v>
          </cell>
        </row>
        <row r="233">
          <cell r="E233" t="str">
            <v>TYP_INSTRMNT</v>
          </cell>
          <cell r="F233" t="str">
            <v>Y</v>
          </cell>
          <cell r="H233" t="str">
            <v>Y</v>
          </cell>
          <cell r="I233" t="str">
            <v>Y</v>
          </cell>
          <cell r="J233" t="str">
            <v>Y</v>
          </cell>
          <cell r="K233" t="str">
            <v>Y</v>
          </cell>
          <cell r="L233" t="str">
            <v>Y</v>
          </cell>
        </row>
        <row r="234">
          <cell r="E234" t="str">
            <v>TYP_INTRST_RT</v>
          </cell>
          <cell r="F234" t="str">
            <v>N</v>
          </cell>
          <cell r="H234" t="str">
            <v>Y</v>
          </cell>
          <cell r="I234" t="str">
            <v>Y</v>
          </cell>
          <cell r="J234" t="str">
            <v>Y</v>
          </cell>
          <cell r="K234" t="str">
            <v>Y</v>
          </cell>
          <cell r="L234" t="str">
            <v>Y</v>
          </cell>
        </row>
        <row r="235">
          <cell r="E235" t="str">
            <v>TYP_MRTGG</v>
          </cell>
          <cell r="F235" t="str">
            <v>N</v>
          </cell>
          <cell r="H235" t="str">
            <v>Y</v>
          </cell>
          <cell r="I235" t="str">
            <v>Y</v>
          </cell>
          <cell r="J235" t="str">
            <v>Y</v>
          </cell>
          <cell r="K235" t="str">
            <v>Y</v>
          </cell>
          <cell r="L235" t="str">
            <v>Y</v>
          </cell>
        </row>
        <row r="236">
          <cell r="E236" t="str">
            <v>TYP_CRE_OPRTN</v>
          </cell>
          <cell r="F236" t="str">
            <v>N</v>
          </cell>
          <cell r="H236" t="str">
            <v>N</v>
          </cell>
          <cell r="I236" t="str">
            <v>N</v>
          </cell>
          <cell r="J236" t="str">
            <v>N</v>
          </cell>
          <cell r="K236" t="str">
            <v>Y</v>
          </cell>
          <cell r="L236" t="str">
            <v>N</v>
          </cell>
        </row>
        <row r="237">
          <cell r="E237" t="str">
            <v>DT_STRT_GP_PPAL</v>
          </cell>
          <cell r="F237" t="str">
            <v>N</v>
          </cell>
          <cell r="H237" t="str">
            <v>Y</v>
          </cell>
          <cell r="I237" t="str">
            <v>Y</v>
          </cell>
          <cell r="J237" t="str">
            <v>Y</v>
          </cell>
          <cell r="K237" t="str">
            <v>Y</v>
          </cell>
          <cell r="L237" t="str">
            <v>Y</v>
          </cell>
        </row>
        <row r="238">
          <cell r="E238" t="str">
            <v>GRSS_CRRYNG_AMNT_INSTRMNT</v>
          </cell>
          <cell r="F238" t="str">
            <v>Y</v>
          </cell>
          <cell r="H238" t="str">
            <v>Y</v>
          </cell>
          <cell r="I238" t="str">
            <v>Y</v>
          </cell>
          <cell r="J238" t="str">
            <v>Y</v>
          </cell>
          <cell r="K238" t="str">
            <v>Y</v>
          </cell>
          <cell r="L238" t="str">
            <v>Y</v>
          </cell>
        </row>
        <row r="239">
          <cell r="E239" t="str">
            <v>ACCMLTD_CHNGS_FV_CR_INSTRMNT</v>
          </cell>
          <cell r="F239" t="str">
            <v>N</v>
          </cell>
          <cell r="H239" t="str">
            <v>Y</v>
          </cell>
          <cell r="I239" t="str">
            <v>Y</v>
          </cell>
          <cell r="J239" t="str">
            <v>Y</v>
          </cell>
          <cell r="K239" t="str">
            <v>Y</v>
          </cell>
          <cell r="L239" t="str">
            <v>Y</v>
          </cell>
        </row>
        <row r="240">
          <cell r="E240" t="str">
            <v>ACCNTNG_CLSSFCTN</v>
          </cell>
          <cell r="F240" t="str">
            <v>Y</v>
          </cell>
          <cell r="H240" t="str">
            <v>Y</v>
          </cell>
          <cell r="I240" t="str">
            <v>Y</v>
          </cell>
          <cell r="J240" t="str">
            <v>Y</v>
          </cell>
          <cell r="K240" t="str">
            <v>Y</v>
          </cell>
          <cell r="L240" t="str">
            <v>Y</v>
          </cell>
        </row>
        <row r="241">
          <cell r="E241" t="str">
            <v>ACCRD_INTRST_INSTRMNT</v>
          </cell>
          <cell r="F241" t="str">
            <v>N</v>
          </cell>
          <cell r="H241" t="str">
            <v>Y</v>
          </cell>
          <cell r="I241" t="str">
            <v>Y</v>
          </cell>
          <cell r="J241" t="str">
            <v>Y</v>
          </cell>
          <cell r="K241" t="str">
            <v>Y</v>
          </cell>
          <cell r="L241" t="str">
            <v>Y</v>
          </cell>
        </row>
        <row r="242">
          <cell r="E242" t="str">
            <v>AMNT_D_AT_MTRTY</v>
          </cell>
          <cell r="F242" t="str">
            <v>N</v>
          </cell>
          <cell r="H242" t="str">
            <v>Y</v>
          </cell>
          <cell r="I242" t="str">
            <v>Y</v>
          </cell>
          <cell r="J242" t="str">
            <v>Y</v>
          </cell>
          <cell r="K242" t="str">
            <v>Y</v>
          </cell>
          <cell r="L242" t="str">
            <v>Y</v>
          </cell>
        </row>
        <row r="243">
          <cell r="E243" t="str">
            <v>CCF</v>
          </cell>
          <cell r="F243" t="str">
            <v>Y</v>
          </cell>
          <cell r="H243" t="str">
            <v>Y</v>
          </cell>
          <cell r="I243" t="str">
            <v>Y</v>
          </cell>
          <cell r="J243" t="str">
            <v>Y</v>
          </cell>
          <cell r="K243" t="str">
            <v>Y</v>
          </cell>
          <cell r="L243" t="str">
            <v>Y</v>
          </cell>
        </row>
        <row r="244">
          <cell r="E244" t="str">
            <v>CMMTMNT_INCPTN_INSTRMNT</v>
          </cell>
          <cell r="F244" t="str">
            <v>N</v>
          </cell>
          <cell r="H244" t="str">
            <v>Y</v>
          </cell>
          <cell r="I244" t="str">
            <v>Y</v>
          </cell>
          <cell r="J244" t="str">
            <v>Y</v>
          </cell>
          <cell r="K244" t="str">
            <v>Y</v>
          </cell>
          <cell r="L244" t="str">
            <v>Y</v>
          </cell>
        </row>
        <row r="245">
          <cell r="E245" t="str">
            <v>CMMTMNT_INSTRMNT</v>
          </cell>
          <cell r="F245" t="str">
            <v>N</v>
          </cell>
          <cell r="H245" t="str">
            <v>Y</v>
          </cell>
          <cell r="I245" t="str">
            <v>Y</v>
          </cell>
          <cell r="J245" t="str">
            <v>Y</v>
          </cell>
          <cell r="K245" t="str">
            <v>Y</v>
          </cell>
          <cell r="L245" t="str">
            <v>Y</v>
          </cell>
        </row>
        <row r="246">
          <cell r="E246" t="str">
            <v>CRRYNG_AMNT_INSTRMNT</v>
          </cell>
          <cell r="F246" t="str">
            <v>Y</v>
          </cell>
          <cell r="H246" t="str">
            <v>Y</v>
          </cell>
          <cell r="I246" t="str">
            <v>Y</v>
          </cell>
          <cell r="J246" t="str">
            <v>Y</v>
          </cell>
          <cell r="K246" t="str">
            <v>Y</v>
          </cell>
          <cell r="L246" t="str">
            <v>Y</v>
          </cell>
        </row>
        <row r="247">
          <cell r="E247" t="str">
            <v>DBT_YLD</v>
          </cell>
          <cell r="F247" t="str">
            <v>N</v>
          </cell>
          <cell r="H247" t="str">
            <v>N</v>
          </cell>
          <cell r="I247" t="str">
            <v>N</v>
          </cell>
          <cell r="J247" t="str">
            <v>N</v>
          </cell>
          <cell r="K247" t="str">
            <v>Y</v>
          </cell>
          <cell r="L247" t="str">
            <v>N</v>
          </cell>
        </row>
        <row r="248">
          <cell r="E248" t="str">
            <v>DT_LGL_FNL_MTRTY</v>
          </cell>
          <cell r="F248" t="str">
            <v>Y</v>
          </cell>
          <cell r="H248" t="str">
            <v>Y</v>
          </cell>
          <cell r="I248" t="str">
            <v>Y</v>
          </cell>
          <cell r="J248" t="str">
            <v>Y</v>
          </cell>
          <cell r="K248" t="str">
            <v>Y</v>
          </cell>
          <cell r="L248" t="str">
            <v>Y</v>
          </cell>
        </row>
        <row r="249">
          <cell r="E249" t="str">
            <v>DT_NXT_INTRST_RT_RST</v>
          </cell>
          <cell r="F249" t="str">
            <v>Y</v>
          </cell>
          <cell r="H249" t="str">
            <v>Y</v>
          </cell>
          <cell r="I249" t="str">
            <v>Y</v>
          </cell>
          <cell r="J249" t="str">
            <v>Y</v>
          </cell>
          <cell r="K249" t="str">
            <v>Y</v>
          </cell>
          <cell r="L249" t="str">
            <v>Y</v>
          </cell>
        </row>
        <row r="250">
          <cell r="E250" t="str">
            <v>DT_ORGNL_MTRTY</v>
          </cell>
          <cell r="F250" t="str">
            <v>Y</v>
          </cell>
          <cell r="H250" t="str">
            <v>Y</v>
          </cell>
          <cell r="I250" t="str">
            <v>Y</v>
          </cell>
          <cell r="J250" t="str">
            <v>Y</v>
          </cell>
          <cell r="K250" t="str">
            <v>Y</v>
          </cell>
          <cell r="L250" t="str">
            <v>Y</v>
          </cell>
        </row>
        <row r="251">
          <cell r="E251" t="str">
            <v>IFRS9_BHVRL_MTRTY</v>
          </cell>
          <cell r="F251" t="str">
            <v>N</v>
          </cell>
          <cell r="H251" t="str">
            <v>Y</v>
          </cell>
          <cell r="I251" t="str">
            <v>Y</v>
          </cell>
          <cell r="J251" t="str">
            <v>Y</v>
          </cell>
          <cell r="K251" t="str">
            <v>Y</v>
          </cell>
          <cell r="L251" t="str">
            <v>Y</v>
          </cell>
        </row>
        <row r="252">
          <cell r="E252" t="str">
            <v>EAD</v>
          </cell>
          <cell r="F252" t="str">
            <v>Y</v>
          </cell>
          <cell r="H252" t="str">
            <v>Y</v>
          </cell>
          <cell r="I252" t="str">
            <v>Y</v>
          </cell>
          <cell r="J252" t="str">
            <v>Y</v>
          </cell>
          <cell r="K252" t="str">
            <v>Y</v>
          </cell>
          <cell r="L252" t="str">
            <v>Y</v>
          </cell>
        </row>
        <row r="253">
          <cell r="E253" t="str">
            <v>IFRS9_CCF</v>
          </cell>
          <cell r="F253" t="str">
            <v>N</v>
          </cell>
          <cell r="H253" t="str">
            <v>Y</v>
          </cell>
          <cell r="I253" t="str">
            <v>Y</v>
          </cell>
          <cell r="J253" t="str">
            <v>Y</v>
          </cell>
          <cell r="K253" t="str">
            <v>Y</v>
          </cell>
          <cell r="L253" t="str">
            <v>Y</v>
          </cell>
        </row>
        <row r="254">
          <cell r="E254" t="str">
            <v>IFRS9_EAD</v>
          </cell>
          <cell r="F254" t="str">
            <v>Y</v>
          </cell>
          <cell r="H254" t="str">
            <v>Y</v>
          </cell>
          <cell r="I254" t="str">
            <v>Y</v>
          </cell>
          <cell r="J254" t="str">
            <v>Y</v>
          </cell>
          <cell r="K254" t="str">
            <v>Y</v>
          </cell>
          <cell r="L254" t="str">
            <v>Y</v>
          </cell>
        </row>
        <row r="255">
          <cell r="E255" t="str">
            <v>INSTLMNT_PAY</v>
          </cell>
          <cell r="F255" t="str">
            <v>N</v>
          </cell>
          <cell r="H255" t="str">
            <v>Y</v>
          </cell>
          <cell r="I255" t="str">
            <v>Y</v>
          </cell>
          <cell r="J255" t="str">
            <v>Y</v>
          </cell>
          <cell r="K255" t="str">
            <v>Y</v>
          </cell>
          <cell r="L255" t="str">
            <v>Y</v>
          </cell>
        </row>
        <row r="256">
          <cell r="E256" t="str">
            <v>OFF_BLNC_SHT_AMNT_INSTRMNT</v>
          </cell>
          <cell r="F256" t="str">
            <v>N</v>
          </cell>
          <cell r="H256" t="str">
            <v>Y</v>
          </cell>
          <cell r="I256" t="str">
            <v>Y</v>
          </cell>
          <cell r="J256" t="str">
            <v>Y</v>
          </cell>
          <cell r="K256" t="str">
            <v>Y</v>
          </cell>
          <cell r="L256" t="str">
            <v>Y</v>
          </cell>
        </row>
        <row r="257">
          <cell r="E257" t="str">
            <v>OFF_BLNC_SHT_AMNT_INSTRMNT_PRVS</v>
          </cell>
          <cell r="F257" t="str">
            <v>N</v>
          </cell>
          <cell r="H257" t="str">
            <v>Y</v>
          </cell>
          <cell r="I257" t="str">
            <v>Y</v>
          </cell>
          <cell r="J257" t="str">
            <v>Y</v>
          </cell>
          <cell r="K257" t="str">
            <v>Y</v>
          </cell>
          <cell r="L257" t="str">
            <v>Y</v>
          </cell>
        </row>
        <row r="258">
          <cell r="E258" t="str">
            <v>OTSTNDNG_NMNL_AMNT_INSTRMNT</v>
          </cell>
          <cell r="F258" t="str">
            <v>Y</v>
          </cell>
          <cell r="H258" t="str">
            <v>Y</v>
          </cell>
          <cell r="I258" t="str">
            <v>Y</v>
          </cell>
          <cell r="J258" t="str">
            <v>Y</v>
          </cell>
          <cell r="K258" t="str">
            <v>Y</v>
          </cell>
          <cell r="L258" t="str">
            <v>Y</v>
          </cell>
        </row>
        <row r="259">
          <cell r="E259" t="str">
            <v>OTSTNDNG_NMNL_AMNT_INSTRMNT_PRVS</v>
          </cell>
          <cell r="F259" t="str">
            <v>Y</v>
          </cell>
          <cell r="H259" t="str">
            <v>Y</v>
          </cell>
          <cell r="I259" t="str">
            <v>Y</v>
          </cell>
          <cell r="J259" t="str">
            <v>Y</v>
          </cell>
          <cell r="K259" t="str">
            <v>Y</v>
          </cell>
          <cell r="L259" t="str">
            <v>Y</v>
          </cell>
        </row>
        <row r="260">
          <cell r="E260" t="str">
            <v>PRVSNS_OFF_BLNC_SHT</v>
          </cell>
          <cell r="F260" t="str">
            <v>N</v>
          </cell>
          <cell r="H260" t="str">
            <v>Y</v>
          </cell>
          <cell r="I260" t="str">
            <v>Y</v>
          </cell>
          <cell r="J260" t="str">
            <v>Y</v>
          </cell>
          <cell r="K260" t="str">
            <v>Y</v>
          </cell>
          <cell r="L260" t="str">
            <v>Y</v>
          </cell>
        </row>
        <row r="261">
          <cell r="E261" t="str">
            <v>PYMNT_FRQNCY</v>
          </cell>
          <cell r="F261" t="str">
            <v>N</v>
          </cell>
          <cell r="H261" t="str">
            <v>Y</v>
          </cell>
          <cell r="I261" t="str">
            <v>Y</v>
          </cell>
          <cell r="J261" t="str">
            <v>Y</v>
          </cell>
          <cell r="K261" t="str">
            <v>Y</v>
          </cell>
          <cell r="L261" t="str">
            <v>Y</v>
          </cell>
        </row>
        <row r="262">
          <cell r="E262" t="str">
            <v>RTNTN_SHR</v>
          </cell>
          <cell r="F262" t="str">
            <v>N</v>
          </cell>
          <cell r="H262" t="str">
            <v>N</v>
          </cell>
          <cell r="I262" t="str">
            <v>N</v>
          </cell>
          <cell r="J262" t="str">
            <v>Y</v>
          </cell>
          <cell r="K262" t="str">
            <v>Y</v>
          </cell>
          <cell r="L262" t="str">
            <v>N</v>
          </cell>
        </row>
        <row r="263">
          <cell r="E263" t="str">
            <v>RWA</v>
          </cell>
          <cell r="F263" t="str">
            <v>Y</v>
          </cell>
          <cell r="H263" t="str">
            <v>Y</v>
          </cell>
          <cell r="I263" t="str">
            <v>Y</v>
          </cell>
          <cell r="J263" t="str">
            <v>Y</v>
          </cell>
          <cell r="K263" t="str">
            <v>Y</v>
          </cell>
          <cell r="L263" t="str">
            <v>Y</v>
          </cell>
        </row>
        <row r="264">
          <cell r="E264" t="str">
            <v>RWA_MTHD</v>
          </cell>
          <cell r="F264" t="str">
            <v>Y</v>
          </cell>
          <cell r="H264" t="str">
            <v>Y</v>
          </cell>
          <cell r="I264" t="str">
            <v>Y</v>
          </cell>
          <cell r="J264" t="str">
            <v>Y</v>
          </cell>
          <cell r="K264" t="str">
            <v>Y</v>
          </cell>
          <cell r="L264" t="str">
            <v>Y</v>
          </cell>
        </row>
        <row r="265">
          <cell r="E265" t="str">
            <v>SPNSR_NM</v>
          </cell>
          <cell r="F265" t="str">
            <v>N</v>
          </cell>
          <cell r="H265" t="str">
            <v>N</v>
          </cell>
          <cell r="I265" t="str">
            <v>N</v>
          </cell>
          <cell r="J265" t="str">
            <v>Y</v>
          </cell>
          <cell r="K265" t="str">
            <v>Y</v>
          </cell>
          <cell r="L265" t="str">
            <v>N</v>
          </cell>
        </row>
        <row r="266">
          <cell r="E266" t="str">
            <v>ACCMLTD_IMPRMNT_INSTRMNT</v>
          </cell>
          <cell r="F266" t="str">
            <v>Y</v>
          </cell>
          <cell r="H266" t="str">
            <v>Y</v>
          </cell>
          <cell r="I266" t="str">
            <v>Y</v>
          </cell>
          <cell r="J266" t="str">
            <v>Y</v>
          </cell>
          <cell r="K266" t="str">
            <v>Y</v>
          </cell>
          <cell r="L266" t="str">
            <v>Y</v>
          </cell>
        </row>
        <row r="267">
          <cell r="E267" t="str">
            <v>ACCMLTD_IMPRMNT_INSTRMNT_PRVS</v>
          </cell>
          <cell r="F267" t="str">
            <v>Y</v>
          </cell>
          <cell r="H267" t="str">
            <v>Y</v>
          </cell>
          <cell r="I267" t="str">
            <v>Y</v>
          </cell>
          <cell r="J267" t="str">
            <v>Y</v>
          </cell>
          <cell r="K267" t="str">
            <v>Y</v>
          </cell>
          <cell r="L267" t="str">
            <v>Y</v>
          </cell>
        </row>
        <row r="268">
          <cell r="E268" t="str">
            <v>ACCMLTD_WRTFFS_INSTRMNT</v>
          </cell>
          <cell r="F268" t="str">
            <v>N</v>
          </cell>
          <cell r="H268" t="str">
            <v>Y</v>
          </cell>
          <cell r="I268" t="str">
            <v>Y</v>
          </cell>
          <cell r="J268" t="str">
            <v>Y</v>
          </cell>
          <cell r="K268" t="str">
            <v>Y</v>
          </cell>
          <cell r="L268" t="str">
            <v>Y</v>
          </cell>
        </row>
        <row r="269">
          <cell r="E269" t="str">
            <v>ARRRS_INSTRMNT</v>
          </cell>
          <cell r="F269" t="str">
            <v>N</v>
          </cell>
          <cell r="H269" t="str">
            <v>Y</v>
          </cell>
          <cell r="I269" t="str">
            <v>Y</v>
          </cell>
          <cell r="J269" t="str">
            <v>Y</v>
          </cell>
          <cell r="K269" t="str">
            <v>Y</v>
          </cell>
          <cell r="L269" t="str">
            <v>Y</v>
          </cell>
        </row>
        <row r="270">
          <cell r="E270" t="str">
            <v>ARRRS_INSTRMNT_12M</v>
          </cell>
          <cell r="F270" t="str">
            <v>N</v>
          </cell>
          <cell r="H270" t="str">
            <v>Y</v>
          </cell>
          <cell r="I270" t="str">
            <v>Y</v>
          </cell>
          <cell r="J270" t="str">
            <v>Y</v>
          </cell>
          <cell r="K270" t="str">
            <v>Y</v>
          </cell>
          <cell r="L270" t="str">
            <v>Y</v>
          </cell>
        </row>
        <row r="271">
          <cell r="E271" t="str">
            <v>CMLTV_RCVRS_SNC_DFLT_INSTRMNT</v>
          </cell>
          <cell r="F271" t="str">
            <v>N</v>
          </cell>
          <cell r="H271" t="str">
            <v>Y</v>
          </cell>
          <cell r="I271" t="str">
            <v>Y</v>
          </cell>
          <cell r="J271" t="str">
            <v>Y</v>
          </cell>
          <cell r="K271" t="str">
            <v>Y</v>
          </cell>
          <cell r="L271" t="str">
            <v>Y</v>
          </cell>
        </row>
        <row r="272">
          <cell r="E272" t="str">
            <v>DPD</v>
          </cell>
          <cell r="F272" t="str">
            <v>N</v>
          </cell>
          <cell r="H272" t="str">
            <v>Y</v>
          </cell>
          <cell r="I272" t="str">
            <v>Y</v>
          </cell>
          <cell r="J272" t="str">
            <v>Y</v>
          </cell>
          <cell r="K272" t="str">
            <v>Y</v>
          </cell>
          <cell r="L272" t="str">
            <v>Y</v>
          </cell>
        </row>
        <row r="273">
          <cell r="E273" t="str">
            <v>DPD_12M</v>
          </cell>
          <cell r="F273" t="str">
            <v>N</v>
          </cell>
          <cell r="H273" t="str">
            <v>Y</v>
          </cell>
          <cell r="I273" t="str">
            <v>Y</v>
          </cell>
          <cell r="J273" t="str">
            <v>Y</v>
          </cell>
          <cell r="K273" t="str">
            <v>Y</v>
          </cell>
          <cell r="L273" t="str">
            <v>Y</v>
          </cell>
        </row>
        <row r="274">
          <cell r="E274" t="str">
            <v>DPD_12M_FRBRNC_STTS</v>
          </cell>
          <cell r="F274" t="str">
            <v>N</v>
          </cell>
          <cell r="H274" t="str">
            <v>Y</v>
          </cell>
          <cell r="I274" t="str">
            <v>Y</v>
          </cell>
          <cell r="J274" t="str">
            <v>Y</v>
          </cell>
          <cell r="K274" t="str">
            <v>Y</v>
          </cell>
          <cell r="L274" t="str">
            <v>Y</v>
          </cell>
        </row>
        <row r="275">
          <cell r="E275" t="str">
            <v>DPD_12M_PRFRMNG_STTS</v>
          </cell>
          <cell r="F275" t="str">
            <v>N</v>
          </cell>
          <cell r="H275" t="str">
            <v>Y</v>
          </cell>
          <cell r="I275" t="str">
            <v>Y</v>
          </cell>
          <cell r="J275" t="str">
            <v>Y</v>
          </cell>
          <cell r="K275" t="str">
            <v>Y</v>
          </cell>
          <cell r="L275" t="str">
            <v>Y</v>
          </cell>
        </row>
        <row r="276">
          <cell r="E276" t="str">
            <v>DPD_24M_FRBRNC_STTS</v>
          </cell>
          <cell r="F276" t="str">
            <v>N</v>
          </cell>
          <cell r="H276" t="str">
            <v>Y</v>
          </cell>
          <cell r="I276" t="str">
            <v>Y</v>
          </cell>
          <cell r="J276" t="str">
            <v>Y</v>
          </cell>
          <cell r="K276" t="str">
            <v>Y</v>
          </cell>
          <cell r="L276" t="str">
            <v>Y</v>
          </cell>
        </row>
        <row r="277">
          <cell r="E277" t="str">
            <v>DPD_24M_PRFRMNG_STTS</v>
          </cell>
          <cell r="F277" t="str">
            <v>N</v>
          </cell>
          <cell r="H277" t="str">
            <v>Y</v>
          </cell>
          <cell r="I277" t="str">
            <v>Y</v>
          </cell>
          <cell r="J277" t="str">
            <v>Y</v>
          </cell>
          <cell r="K277" t="str">
            <v>Y</v>
          </cell>
          <cell r="L277" t="str">
            <v>Y</v>
          </cell>
        </row>
        <row r="278">
          <cell r="E278" t="str">
            <v>DPD_FRBRNC_STTS</v>
          </cell>
          <cell r="F278" t="str">
            <v>N</v>
          </cell>
          <cell r="H278" t="str">
            <v>Y</v>
          </cell>
          <cell r="I278" t="str">
            <v>Y</v>
          </cell>
          <cell r="J278" t="str">
            <v>Y</v>
          </cell>
          <cell r="K278" t="str">
            <v>Y</v>
          </cell>
          <cell r="L278" t="str">
            <v>Y</v>
          </cell>
        </row>
        <row r="279">
          <cell r="E279" t="str">
            <v>DPD_PRFRMNG_STTS</v>
          </cell>
          <cell r="F279" t="str">
            <v>N</v>
          </cell>
          <cell r="H279" t="str">
            <v>Y</v>
          </cell>
          <cell r="I279" t="str">
            <v>Y</v>
          </cell>
          <cell r="J279" t="str">
            <v>Y</v>
          </cell>
          <cell r="K279" t="str">
            <v>Y</v>
          </cell>
          <cell r="L279" t="str">
            <v>Y</v>
          </cell>
        </row>
        <row r="280">
          <cell r="E280" t="str">
            <v>DT_IMPRMNT_STTS</v>
          </cell>
          <cell r="F280" t="str">
            <v>Y</v>
          </cell>
          <cell r="H280" t="str">
            <v>Y</v>
          </cell>
          <cell r="I280" t="str">
            <v>Y</v>
          </cell>
          <cell r="J280" t="str">
            <v>Y</v>
          </cell>
          <cell r="K280" t="str">
            <v>Y</v>
          </cell>
          <cell r="L280" t="str">
            <v>Y</v>
          </cell>
        </row>
        <row r="281">
          <cell r="E281" t="str">
            <v>DT_IMPRMNT_STTS_PRVS</v>
          </cell>
          <cell r="F281" t="str">
            <v>Y</v>
          </cell>
          <cell r="H281" t="str">
            <v>Y</v>
          </cell>
          <cell r="I281" t="str">
            <v>Y</v>
          </cell>
          <cell r="J281" t="str">
            <v>Y</v>
          </cell>
          <cell r="K281" t="str">
            <v>Y</v>
          </cell>
          <cell r="L281" t="str">
            <v>Y</v>
          </cell>
        </row>
        <row r="282">
          <cell r="E282" t="str">
            <v>DT_PST_D</v>
          </cell>
          <cell r="F282" t="str">
            <v>N</v>
          </cell>
          <cell r="H282" t="str">
            <v>Y</v>
          </cell>
          <cell r="I282" t="str">
            <v>Y</v>
          </cell>
          <cell r="J282" t="str">
            <v>Y</v>
          </cell>
          <cell r="K282" t="str">
            <v>Y</v>
          </cell>
          <cell r="L282" t="str">
            <v>Y</v>
          </cell>
        </row>
        <row r="283">
          <cell r="E283" t="str">
            <v>IMPRMNT_ASSSSMNT_MTHD</v>
          </cell>
          <cell r="F283" t="str">
            <v>Y</v>
          </cell>
          <cell r="H283" t="str">
            <v>Y</v>
          </cell>
          <cell r="I283" t="str">
            <v>Y</v>
          </cell>
          <cell r="J283" t="str">
            <v>Y</v>
          </cell>
          <cell r="K283" t="str">
            <v>Y</v>
          </cell>
          <cell r="L283" t="str">
            <v>Y</v>
          </cell>
        </row>
        <row r="284">
          <cell r="E284" t="str">
            <v>IMPRMNT_CLCLTN_MTHD</v>
          </cell>
          <cell r="F284" t="str">
            <v>Y</v>
          </cell>
          <cell r="H284" t="str">
            <v>Y</v>
          </cell>
          <cell r="I284" t="str">
            <v>Y</v>
          </cell>
          <cell r="J284" t="str">
            <v>Y</v>
          </cell>
          <cell r="K284" t="str">
            <v>Y</v>
          </cell>
          <cell r="L284" t="str">
            <v>N</v>
          </cell>
        </row>
        <row r="285">
          <cell r="E285" t="str">
            <v>NMBR_FRBRNC_MSRS</v>
          </cell>
          <cell r="F285" t="str">
            <v>Y</v>
          </cell>
          <cell r="H285" t="str">
            <v>Y</v>
          </cell>
          <cell r="I285" t="str">
            <v>Y</v>
          </cell>
          <cell r="J285" t="str">
            <v>Y</v>
          </cell>
          <cell r="K285" t="str">
            <v>Y</v>
          </cell>
          <cell r="L285" t="str">
            <v>Y</v>
          </cell>
        </row>
        <row r="286">
          <cell r="E286" t="str">
            <v>IFRS9_LGD</v>
          </cell>
          <cell r="F286" t="str">
            <v>Y</v>
          </cell>
          <cell r="H286" t="str">
            <v>Y</v>
          </cell>
          <cell r="I286" t="str">
            <v>Y</v>
          </cell>
          <cell r="J286" t="str">
            <v>Y</v>
          </cell>
          <cell r="K286" t="str">
            <v>Y</v>
          </cell>
          <cell r="L286" t="str">
            <v>Y</v>
          </cell>
        </row>
        <row r="287">
          <cell r="E287" t="str">
            <v>LGD</v>
          </cell>
          <cell r="F287" t="str">
            <v>Y</v>
          </cell>
          <cell r="H287" t="str">
            <v>Y</v>
          </cell>
          <cell r="I287" t="str">
            <v>Y</v>
          </cell>
          <cell r="J287" t="str">
            <v>Y</v>
          </cell>
          <cell r="K287" t="str">
            <v>Y</v>
          </cell>
          <cell r="L287" t="str">
            <v>Y</v>
          </cell>
        </row>
        <row r="288">
          <cell r="E288" t="str">
            <v>LTV</v>
          </cell>
          <cell r="F288" t="str">
            <v>N</v>
          </cell>
          <cell r="H288" t="str">
            <v>Y</v>
          </cell>
          <cell r="I288" t="str">
            <v>Y</v>
          </cell>
          <cell r="J288" t="str">
            <v>Y</v>
          </cell>
          <cell r="K288" t="str">
            <v>Y</v>
          </cell>
          <cell r="L288" t="str">
            <v>Y</v>
          </cell>
        </row>
        <row r="289">
          <cell r="E289" t="str">
            <v>LTV_INCPTN</v>
          </cell>
          <cell r="F289" t="str">
            <v>N</v>
          </cell>
          <cell r="H289" t="str">
            <v>Y</v>
          </cell>
          <cell r="I289" t="str">
            <v>Y</v>
          </cell>
          <cell r="J289" t="str">
            <v>Y</v>
          </cell>
          <cell r="K289" t="str">
            <v>Y</v>
          </cell>
          <cell r="L289" t="str">
            <v>Y</v>
          </cell>
        </row>
        <row r="290">
          <cell r="E290" t="str">
            <v>LTV_NPE</v>
          </cell>
          <cell r="F290" t="str">
            <v>N</v>
          </cell>
          <cell r="H290" t="str">
            <v>Y</v>
          </cell>
          <cell r="I290" t="str">
            <v>Y</v>
          </cell>
          <cell r="J290" t="str">
            <v>Y</v>
          </cell>
          <cell r="K290" t="str">
            <v>Y</v>
          </cell>
          <cell r="L290" t="str">
            <v>Y</v>
          </cell>
        </row>
        <row r="291">
          <cell r="E291" t="str">
            <v>PD_CRR_INCPTN</v>
          </cell>
          <cell r="F291" t="str">
            <v>Y</v>
          </cell>
          <cell r="H291" t="str">
            <v>Y</v>
          </cell>
          <cell r="I291" t="str">
            <v>Y</v>
          </cell>
          <cell r="J291" t="str">
            <v>Y</v>
          </cell>
          <cell r="K291" t="str">
            <v>Y</v>
          </cell>
          <cell r="L291" t="str">
            <v>Y</v>
          </cell>
        </row>
        <row r="292">
          <cell r="E292" t="str">
            <v>PD_CRR_RD</v>
          </cell>
          <cell r="F292" t="str">
            <v>Y</v>
          </cell>
          <cell r="H292" t="str">
            <v>Y</v>
          </cell>
          <cell r="I292" t="str">
            <v>Y</v>
          </cell>
          <cell r="J292" t="str">
            <v>Y</v>
          </cell>
          <cell r="K292" t="str">
            <v>Y</v>
          </cell>
          <cell r="L292" t="str">
            <v>Y</v>
          </cell>
        </row>
        <row r="293">
          <cell r="E293" t="str">
            <v>PD_CRR_RD_T1</v>
          </cell>
          <cell r="F293" t="str">
            <v>Y</v>
          </cell>
          <cell r="H293" t="str">
            <v>Y</v>
          </cell>
          <cell r="I293" t="str">
            <v>Y</v>
          </cell>
          <cell r="J293" t="str">
            <v>Y</v>
          </cell>
          <cell r="K293" t="str">
            <v>Y</v>
          </cell>
          <cell r="L293" t="str">
            <v>Y</v>
          </cell>
        </row>
        <row r="294">
          <cell r="E294" t="str">
            <v>PD_IFRS9_12M_INCPTN</v>
          </cell>
          <cell r="F294" t="str">
            <v>Y</v>
          </cell>
          <cell r="H294" t="str">
            <v>Y</v>
          </cell>
          <cell r="I294" t="str">
            <v>Y</v>
          </cell>
          <cell r="J294" t="str">
            <v>Y</v>
          </cell>
          <cell r="K294" t="str">
            <v>Y</v>
          </cell>
          <cell r="L294" t="str">
            <v>Y</v>
          </cell>
        </row>
        <row r="295">
          <cell r="E295" t="str">
            <v>PD_IFRS9_12M_RD</v>
          </cell>
          <cell r="F295" t="str">
            <v>Y</v>
          </cell>
          <cell r="H295" t="str">
            <v>Y</v>
          </cell>
          <cell r="I295" t="str">
            <v>Y</v>
          </cell>
          <cell r="J295" t="str">
            <v>Y</v>
          </cell>
          <cell r="K295" t="str">
            <v>Y</v>
          </cell>
          <cell r="L295" t="str">
            <v>Y</v>
          </cell>
        </row>
        <row r="296">
          <cell r="E296" t="str">
            <v>PD_IFRS9_12M_RD_T1</v>
          </cell>
          <cell r="F296" t="str">
            <v>Y</v>
          </cell>
          <cell r="H296" t="str">
            <v>Y</v>
          </cell>
          <cell r="I296" t="str">
            <v>Y</v>
          </cell>
          <cell r="J296" t="str">
            <v>Y</v>
          </cell>
          <cell r="K296" t="str">
            <v>Y</v>
          </cell>
          <cell r="L296" t="str">
            <v>Y</v>
          </cell>
        </row>
        <row r="297">
          <cell r="E297" t="str">
            <v>PD_IFRS9_LFTM_INCPTN</v>
          </cell>
          <cell r="F297" t="str">
            <v>Y</v>
          </cell>
          <cell r="H297" t="str">
            <v>Y</v>
          </cell>
          <cell r="I297" t="str">
            <v>Y</v>
          </cell>
          <cell r="J297" t="str">
            <v>Y</v>
          </cell>
          <cell r="K297" t="str">
            <v>Y</v>
          </cell>
          <cell r="L297" t="str">
            <v>Y</v>
          </cell>
        </row>
        <row r="298">
          <cell r="E298" t="str">
            <v>PD_IFRS9_RMNNG_LFTM_INCPTN</v>
          </cell>
          <cell r="F298" t="str">
            <v>Y</v>
          </cell>
          <cell r="H298" t="str">
            <v>Y</v>
          </cell>
          <cell r="I298" t="str">
            <v>Y</v>
          </cell>
          <cell r="J298" t="str">
            <v>Y</v>
          </cell>
          <cell r="K298" t="str">
            <v>Y</v>
          </cell>
          <cell r="L298" t="str">
            <v>Y</v>
          </cell>
        </row>
        <row r="299">
          <cell r="E299" t="str">
            <v>PD_IFRS9_RMNNG_LFTM_RD</v>
          </cell>
          <cell r="F299" t="str">
            <v>Y</v>
          </cell>
          <cell r="H299" t="str">
            <v>Y</v>
          </cell>
          <cell r="I299" t="str">
            <v>Y</v>
          </cell>
          <cell r="J299" t="str">
            <v>Y</v>
          </cell>
          <cell r="K299" t="str">
            <v>Y</v>
          </cell>
          <cell r="L299" t="str">
            <v>Y</v>
          </cell>
        </row>
        <row r="300">
          <cell r="E300" t="str">
            <v>RTNG_MTHD</v>
          </cell>
          <cell r="F300" t="str">
            <v>Y</v>
          </cell>
          <cell r="H300" t="str">
            <v>Y</v>
          </cell>
          <cell r="I300" t="str">
            <v>Y</v>
          </cell>
          <cell r="J300" t="str">
            <v>Y</v>
          </cell>
          <cell r="K300" t="str">
            <v>Y</v>
          </cell>
          <cell r="L300" t="str">
            <v>Y</v>
          </cell>
        </row>
        <row r="301">
          <cell r="E301" t="str">
            <v>RTNG_SCL</v>
          </cell>
          <cell r="F301" t="str">
            <v>Corporation</v>
          </cell>
          <cell r="H301" t="str">
            <v>Corporation</v>
          </cell>
          <cell r="I301" t="str">
            <v>Corporation</v>
          </cell>
          <cell r="J301" t="str">
            <v>Corporation</v>
          </cell>
          <cell r="K301" t="str">
            <v>Corporation</v>
          </cell>
          <cell r="L301" t="str">
            <v>Corporation</v>
          </cell>
        </row>
        <row r="302">
          <cell r="E302" t="str">
            <v>SICR_ASSSSMNT_MTHD</v>
          </cell>
          <cell r="F302" t="str">
            <v>Y</v>
          </cell>
          <cell r="H302" t="str">
            <v>Y</v>
          </cell>
          <cell r="I302" t="str">
            <v>Y</v>
          </cell>
          <cell r="J302" t="str">
            <v>Y</v>
          </cell>
          <cell r="K302" t="str">
            <v>Y</v>
          </cell>
          <cell r="L302" t="str">
            <v>Y</v>
          </cell>
        </row>
        <row r="303">
          <cell r="E303" t="str">
            <v>ANNLSD_AGRD_RT</v>
          </cell>
          <cell r="F303" t="str">
            <v>Y</v>
          </cell>
          <cell r="H303" t="str">
            <v>Y</v>
          </cell>
          <cell r="I303" t="str">
            <v>Y</v>
          </cell>
          <cell r="J303" t="str">
            <v>Y</v>
          </cell>
          <cell r="K303" t="str">
            <v>Y</v>
          </cell>
          <cell r="L303" t="str">
            <v>Y</v>
          </cell>
        </row>
        <row r="304">
          <cell r="E304" t="str">
            <v>EIR</v>
          </cell>
          <cell r="F304" t="str">
            <v>N</v>
          </cell>
          <cell r="H304" t="str">
            <v>Y</v>
          </cell>
          <cell r="I304" t="str">
            <v>Y</v>
          </cell>
          <cell r="J304" t="str">
            <v>Y</v>
          </cell>
          <cell r="K304" t="str">
            <v>Y</v>
          </cell>
          <cell r="L304" t="str">
            <v>Y</v>
          </cell>
        </row>
        <row r="305">
          <cell r="E305" t="str">
            <v>EIR_INCPTN</v>
          </cell>
          <cell r="F305" t="str">
            <v>N</v>
          </cell>
          <cell r="H305" t="str">
            <v>Y</v>
          </cell>
          <cell r="I305" t="str">
            <v>Y</v>
          </cell>
          <cell r="J305" t="str">
            <v>Y</v>
          </cell>
          <cell r="K305" t="str">
            <v>Y</v>
          </cell>
          <cell r="L305" t="str">
            <v>Y</v>
          </cell>
        </row>
        <row r="306">
          <cell r="E306" t="str">
            <v>INTRST_RT_RST_FRQNCY</v>
          </cell>
          <cell r="F306" t="str">
            <v>N</v>
          </cell>
          <cell r="H306" t="str">
            <v>Y</v>
          </cell>
          <cell r="I306" t="str">
            <v>Y</v>
          </cell>
          <cell r="J306" t="str">
            <v>Y</v>
          </cell>
          <cell r="K306" t="str">
            <v>Y</v>
          </cell>
          <cell r="L306" t="str">
            <v>Y</v>
          </cell>
        </row>
        <row r="307">
          <cell r="E307" t="str">
            <v>RCVD_AMRTSTN_12M</v>
          </cell>
          <cell r="F307" t="str">
            <v>N</v>
          </cell>
          <cell r="H307" t="str">
            <v>Y</v>
          </cell>
          <cell r="I307" t="str">
            <v>Y</v>
          </cell>
          <cell r="J307" t="str">
            <v>Y</v>
          </cell>
          <cell r="K307" t="str">
            <v>Y</v>
          </cell>
          <cell r="L307" t="str">
            <v>Y</v>
          </cell>
        </row>
        <row r="308">
          <cell r="E308" t="str">
            <v>RCVD_AMRTSTN_24M</v>
          </cell>
          <cell r="F308" t="str">
            <v>N</v>
          </cell>
          <cell r="H308" t="str">
            <v>Y</v>
          </cell>
          <cell r="I308" t="str">
            <v>Y</v>
          </cell>
          <cell r="J308" t="str">
            <v>Y</v>
          </cell>
          <cell r="K308" t="str">
            <v>Y</v>
          </cell>
          <cell r="L308" t="str">
            <v>Y</v>
          </cell>
        </row>
        <row r="309">
          <cell r="E309" t="str">
            <v>RCVD_INTRST_12M</v>
          </cell>
          <cell r="F309" t="str">
            <v>N</v>
          </cell>
          <cell r="H309" t="str">
            <v>Y</v>
          </cell>
          <cell r="I309" t="str">
            <v>Y</v>
          </cell>
          <cell r="J309" t="str">
            <v>Y</v>
          </cell>
          <cell r="K309" t="str">
            <v>Y</v>
          </cell>
          <cell r="L309" t="str">
            <v>Y</v>
          </cell>
        </row>
        <row r="310">
          <cell r="E310" t="str">
            <v>RCVD_INTRST_24M</v>
          </cell>
          <cell r="F310" t="str">
            <v>N</v>
          </cell>
          <cell r="H310" t="str">
            <v>Y</v>
          </cell>
          <cell r="I310" t="str">
            <v>Y</v>
          </cell>
          <cell r="J310" t="str">
            <v>Y</v>
          </cell>
          <cell r="K310" t="str">
            <v>Y</v>
          </cell>
          <cell r="L310" t="str">
            <v>Y</v>
          </cell>
        </row>
        <row r="311">
          <cell r="E311" t="str">
            <v>SYNDCT_RL</v>
          </cell>
          <cell r="F311" t="str">
            <v>N</v>
          </cell>
          <cell r="H311" t="str">
            <v>N</v>
          </cell>
          <cell r="I311" t="str">
            <v>N</v>
          </cell>
          <cell r="J311" t="str">
            <v>Y</v>
          </cell>
          <cell r="K311" t="str">
            <v>Y</v>
          </cell>
          <cell r="L311" t="str">
            <v>N</v>
          </cell>
        </row>
        <row r="312">
          <cell r="E312" t="str">
            <v>SYNDCTD_AGNT</v>
          </cell>
          <cell r="F312" t="str">
            <v>N</v>
          </cell>
          <cell r="H312" t="str">
            <v>Y</v>
          </cell>
          <cell r="I312" t="str">
            <v>Y</v>
          </cell>
          <cell r="J312" t="str">
            <v>Y</v>
          </cell>
          <cell r="K312" t="str">
            <v>Y</v>
          </cell>
          <cell r="L312" t="str">
            <v>N</v>
          </cell>
        </row>
        <row r="313">
          <cell r="E313" t="str">
            <v>SYNDCTD_CNTRCT_ID</v>
          </cell>
          <cell r="F313" t="str">
            <v>N</v>
          </cell>
          <cell r="H313" t="str">
            <v>Y</v>
          </cell>
          <cell r="I313" t="str">
            <v>Y</v>
          </cell>
          <cell r="J313" t="str">
            <v>Y</v>
          </cell>
          <cell r="K313" t="str">
            <v>Y</v>
          </cell>
          <cell r="L313" t="str">
            <v>N</v>
          </cell>
        </row>
        <row r="314">
          <cell r="E314" t="str">
            <v>SYNDCTD_LNDRS</v>
          </cell>
          <cell r="F314" t="str">
            <v>N</v>
          </cell>
          <cell r="H314" t="str">
            <v>Y</v>
          </cell>
          <cell r="I314" t="str">
            <v>Y</v>
          </cell>
          <cell r="J314" t="str">
            <v>Y</v>
          </cell>
          <cell r="K314" t="str">
            <v>Y</v>
          </cell>
          <cell r="L314" t="str">
            <v>N</v>
          </cell>
        </row>
        <row r="315">
          <cell r="E315" t="str">
            <v>SYNDCTD_SHR</v>
          </cell>
          <cell r="F315" t="str">
            <v>N</v>
          </cell>
          <cell r="H315" t="str">
            <v>Y</v>
          </cell>
          <cell r="I315" t="str">
            <v>Y</v>
          </cell>
          <cell r="J315" t="str">
            <v>Y</v>
          </cell>
          <cell r="K315" t="str">
            <v>Y</v>
          </cell>
          <cell r="L315" t="str">
            <v>N</v>
          </cell>
        </row>
        <row r="316">
          <cell r="E316" t="str">
            <v>SYNDCTN_TYP</v>
          </cell>
          <cell r="F316" t="str">
            <v>N</v>
          </cell>
          <cell r="H316" t="str">
            <v>Y</v>
          </cell>
          <cell r="I316" t="str">
            <v>Y</v>
          </cell>
          <cell r="J316" t="str">
            <v>Y</v>
          </cell>
          <cell r="K316" t="str">
            <v>Y</v>
          </cell>
          <cell r="L316" t="str">
            <v>N</v>
          </cell>
        </row>
        <row r="317">
          <cell r="E317" t="str">
            <v>EBA_CMPLNT_MRTR_ST_C19</v>
          </cell>
          <cell r="F317" t="str">
            <v>N</v>
          </cell>
          <cell r="H317" t="str">
            <v>N</v>
          </cell>
          <cell r="I317" t="str">
            <v>N</v>
          </cell>
          <cell r="J317" t="str">
            <v>N</v>
          </cell>
          <cell r="K317" t="str">
            <v>Y</v>
          </cell>
          <cell r="L317" t="str">
            <v>Y</v>
          </cell>
        </row>
        <row r="318">
          <cell r="E318" t="str">
            <v>DT_CMPLNT_MRTR_STTS_C19</v>
          </cell>
          <cell r="F318" t="str">
            <v>N</v>
          </cell>
          <cell r="H318" t="str">
            <v>N</v>
          </cell>
          <cell r="I318" t="str">
            <v>N</v>
          </cell>
          <cell r="J318" t="str">
            <v>N</v>
          </cell>
          <cell r="K318" t="str">
            <v>Y</v>
          </cell>
          <cell r="L318" t="str">
            <v>Y</v>
          </cell>
        </row>
        <row r="319">
          <cell r="E319" t="str">
            <v>DT_CMPLNT_MRTR_STTS_PRVS_C19</v>
          </cell>
          <cell r="F319" t="str">
            <v>N</v>
          </cell>
          <cell r="H319" t="str">
            <v>N</v>
          </cell>
          <cell r="I319" t="str">
            <v>N</v>
          </cell>
          <cell r="J319" t="str">
            <v>N</v>
          </cell>
          <cell r="K319" t="str">
            <v>Y</v>
          </cell>
          <cell r="L319" t="str">
            <v>Y</v>
          </cell>
        </row>
        <row r="320">
          <cell r="E320" t="str">
            <v>MTRTY_LTST_MRTR_C19</v>
          </cell>
          <cell r="F320" t="str">
            <v>N</v>
          </cell>
          <cell r="H320" t="str">
            <v>N</v>
          </cell>
          <cell r="I320" t="str">
            <v>N</v>
          </cell>
          <cell r="J320" t="str">
            <v>N</v>
          </cell>
          <cell r="K320" t="str">
            <v>Y</v>
          </cell>
          <cell r="L320" t="str">
            <v>Y</v>
          </cell>
        </row>
        <row r="321">
          <cell r="E321" t="str">
            <v>TYP_CMPLNT_MRTR_C19</v>
          </cell>
          <cell r="F321" t="str">
            <v>N</v>
          </cell>
          <cell r="H321" t="str">
            <v>N</v>
          </cell>
          <cell r="I321" t="str">
            <v>N</v>
          </cell>
          <cell r="J321" t="str">
            <v>N</v>
          </cell>
          <cell r="K321" t="str">
            <v>Y</v>
          </cell>
          <cell r="L321" t="str">
            <v>Y</v>
          </cell>
        </row>
        <row r="322">
          <cell r="E322" t="str">
            <v>GRC_PRD_CPTL_INTRST_C19</v>
          </cell>
          <cell r="F322" t="str">
            <v>N</v>
          </cell>
          <cell r="H322" t="str">
            <v>N</v>
          </cell>
          <cell r="I322" t="str">
            <v>N</v>
          </cell>
          <cell r="J322" t="str">
            <v>N</v>
          </cell>
          <cell r="K322" t="str">
            <v>Y</v>
          </cell>
          <cell r="L322" t="str">
            <v>Y</v>
          </cell>
        </row>
        <row r="323">
          <cell r="E323" t="str">
            <v>CMPLNT_MRTR_C19_NM</v>
          </cell>
          <cell r="F323" t="str">
            <v>N</v>
          </cell>
          <cell r="H323" t="str">
            <v>N</v>
          </cell>
          <cell r="I323" t="str">
            <v>N</v>
          </cell>
          <cell r="J323" t="str">
            <v>N</v>
          </cell>
          <cell r="K323" t="str">
            <v>Y</v>
          </cell>
          <cell r="L323" t="str">
            <v>Y</v>
          </cell>
        </row>
        <row r="324">
          <cell r="E324" t="str">
            <v>FRBRNC_STTS_C19</v>
          </cell>
          <cell r="F324" t="str">
            <v>N</v>
          </cell>
          <cell r="H324" t="str">
            <v>N</v>
          </cell>
          <cell r="I324" t="str">
            <v>N</v>
          </cell>
          <cell r="J324" t="str">
            <v>N</v>
          </cell>
          <cell r="K324" t="str">
            <v>Y</v>
          </cell>
          <cell r="L324" t="str">
            <v>Y</v>
          </cell>
        </row>
        <row r="325">
          <cell r="E325" t="str">
            <v>DT_FRBRNC_STTS_C19</v>
          </cell>
          <cell r="F325" t="str">
            <v>N</v>
          </cell>
          <cell r="H325" t="str">
            <v>N</v>
          </cell>
          <cell r="I325" t="str">
            <v>N</v>
          </cell>
          <cell r="J325" t="str">
            <v>N</v>
          </cell>
          <cell r="K325" t="str">
            <v>Y</v>
          </cell>
          <cell r="L325" t="str">
            <v>Y</v>
          </cell>
        </row>
        <row r="326">
          <cell r="E326" t="str">
            <v>DT_FRBRNC_STTS_PRVS_C19</v>
          </cell>
          <cell r="F326" t="str">
            <v>N</v>
          </cell>
          <cell r="H326" t="str">
            <v>N</v>
          </cell>
          <cell r="I326" t="str">
            <v>N</v>
          </cell>
          <cell r="J326" t="str">
            <v>N</v>
          </cell>
          <cell r="K326" t="str">
            <v>Y</v>
          </cell>
          <cell r="L326" t="str">
            <v>Y</v>
          </cell>
        </row>
        <row r="327">
          <cell r="E327" t="str">
            <v>MTRTY_LTST_FRBRNC_MSR_C19</v>
          </cell>
          <cell r="F327" t="str">
            <v>N</v>
          </cell>
          <cell r="H327" t="str">
            <v>N</v>
          </cell>
          <cell r="I327" t="str">
            <v>N</v>
          </cell>
          <cell r="J327" t="str">
            <v>N</v>
          </cell>
          <cell r="K327" t="str">
            <v>Y</v>
          </cell>
          <cell r="L327" t="str">
            <v>Y</v>
          </cell>
        </row>
        <row r="328">
          <cell r="E328" t="str">
            <v>DT_END_GP_PPAL_C19</v>
          </cell>
          <cell r="F328" t="str">
            <v>N</v>
          </cell>
          <cell r="H328" t="str">
            <v>N</v>
          </cell>
          <cell r="I328" t="str">
            <v>N</v>
          </cell>
          <cell r="J328" t="str">
            <v>N</v>
          </cell>
          <cell r="K328" t="str">
            <v>Y</v>
          </cell>
          <cell r="L328" t="str">
            <v>Y</v>
          </cell>
        </row>
        <row r="329">
          <cell r="E329" t="str">
            <v>DT_END_INTRST_ONLY_C19</v>
          </cell>
          <cell r="F329" t="str">
            <v>N</v>
          </cell>
          <cell r="H329" t="str">
            <v>N</v>
          </cell>
          <cell r="I329" t="str">
            <v>N</v>
          </cell>
          <cell r="J329" t="str">
            <v>N</v>
          </cell>
          <cell r="K329" t="str">
            <v>Y</v>
          </cell>
          <cell r="L329" t="str">
            <v>Y</v>
          </cell>
        </row>
        <row r="330">
          <cell r="E330" t="str">
            <v>SBJCT_PBLC_GRNT_SCHM_C19</v>
          </cell>
          <cell r="F330" t="str">
            <v>N</v>
          </cell>
          <cell r="H330" t="str">
            <v>N</v>
          </cell>
          <cell r="I330" t="str">
            <v>N</v>
          </cell>
          <cell r="J330" t="str">
            <v>N</v>
          </cell>
          <cell r="K330" t="str">
            <v>Y</v>
          </cell>
          <cell r="L330" t="str">
            <v>Y</v>
          </cell>
        </row>
        <row r="331">
          <cell r="E331" t="str">
            <v>PBLC_GRNT_SCHM_C19_NM</v>
          </cell>
          <cell r="F331" t="str">
            <v>N</v>
          </cell>
          <cell r="H331" t="str">
            <v>N</v>
          </cell>
          <cell r="I331" t="str">
            <v>N</v>
          </cell>
          <cell r="J331" t="str">
            <v>N</v>
          </cell>
          <cell r="K331" t="str">
            <v>Y</v>
          </cell>
          <cell r="L331" t="str">
            <v>Y</v>
          </cell>
        </row>
        <row r="332">
          <cell r="E332" t="str">
            <v>PMNT_PBLC_GRNT_SCHM_C19</v>
          </cell>
          <cell r="F332" t="str">
            <v>N</v>
          </cell>
          <cell r="H332" t="str">
            <v>N</v>
          </cell>
          <cell r="I332" t="str">
            <v>N</v>
          </cell>
          <cell r="J332" t="str">
            <v>N</v>
          </cell>
          <cell r="K332" t="str">
            <v>Y</v>
          </cell>
          <cell r="L332" t="str">
            <v>Y</v>
          </cell>
        </row>
        <row r="333">
          <cell r="E333" t="str">
            <v>ASST_SCRT_CLSS</v>
          </cell>
          <cell r="F333" t="str">
            <v>N</v>
          </cell>
          <cell r="H333" t="str">
            <v>N</v>
          </cell>
          <cell r="I333" t="str">
            <v>N</v>
          </cell>
          <cell r="J333" t="str">
            <v>N</v>
          </cell>
          <cell r="K333" t="str">
            <v>N</v>
          </cell>
          <cell r="L333" t="str">
            <v>N</v>
          </cell>
        </row>
        <row r="334">
          <cell r="E334" t="str">
            <v>CPN_CRRNCY</v>
          </cell>
          <cell r="F334" t="str">
            <v>N</v>
          </cell>
          <cell r="H334" t="str">
            <v>N</v>
          </cell>
          <cell r="I334" t="str">
            <v>N</v>
          </cell>
          <cell r="J334" t="str">
            <v>N</v>
          </cell>
          <cell r="K334" t="str">
            <v>N</v>
          </cell>
          <cell r="L334" t="str">
            <v>N</v>
          </cell>
        </row>
        <row r="335">
          <cell r="E335" t="str">
            <v>CPN_RT_FXD</v>
          </cell>
          <cell r="F335" t="str">
            <v>N</v>
          </cell>
          <cell r="H335" t="str">
            <v>N</v>
          </cell>
          <cell r="I335" t="str">
            <v>N</v>
          </cell>
          <cell r="J335" t="str">
            <v>N</v>
          </cell>
          <cell r="K335" t="str">
            <v>N</v>
          </cell>
          <cell r="L335" t="str">
            <v>N</v>
          </cell>
        </row>
        <row r="336">
          <cell r="E336" t="str">
            <v>DT_VLTN</v>
          </cell>
          <cell r="F336" t="str">
            <v>N</v>
          </cell>
          <cell r="H336" t="str">
            <v>N</v>
          </cell>
          <cell r="I336" t="str">
            <v>N</v>
          </cell>
          <cell r="J336" t="str">
            <v>N</v>
          </cell>
          <cell r="K336" t="str">
            <v>N</v>
          </cell>
          <cell r="L336" t="str">
            <v>N</v>
          </cell>
        </row>
        <row r="337">
          <cell r="E337" t="str">
            <v>ELGBLTY_ECB</v>
          </cell>
          <cell r="F337" t="str">
            <v>N</v>
          </cell>
          <cell r="H337" t="str">
            <v>N</v>
          </cell>
          <cell r="I337" t="str">
            <v>N</v>
          </cell>
          <cell r="J337" t="str">
            <v>N</v>
          </cell>
          <cell r="K337" t="str">
            <v>N</v>
          </cell>
          <cell r="L337" t="str">
            <v>N</v>
          </cell>
        </row>
        <row r="338">
          <cell r="E338" t="str">
            <v>GRNTR_ID</v>
          </cell>
          <cell r="F338" t="str">
            <v>N</v>
          </cell>
          <cell r="H338" t="str">
            <v>N</v>
          </cell>
          <cell r="I338" t="str">
            <v>N</v>
          </cell>
          <cell r="J338" t="str">
            <v>N</v>
          </cell>
          <cell r="K338" t="str">
            <v>N</v>
          </cell>
          <cell r="L338" t="str">
            <v>N</v>
          </cell>
        </row>
        <row r="339">
          <cell r="E339" t="str">
            <v>GRNTR_ID_TYP</v>
          </cell>
          <cell r="F339" t="str">
            <v>N</v>
          </cell>
          <cell r="H339" t="str">
            <v>N</v>
          </cell>
          <cell r="I339" t="str">
            <v>N</v>
          </cell>
          <cell r="J339" t="str">
            <v>N</v>
          </cell>
          <cell r="K339" t="str">
            <v>N</v>
          </cell>
          <cell r="L339" t="str">
            <v>N</v>
          </cell>
        </row>
        <row r="340">
          <cell r="E340" t="str">
            <v>HEDGE_ID</v>
          </cell>
          <cell r="F340" t="str">
            <v>N</v>
          </cell>
          <cell r="H340" t="str">
            <v>N</v>
          </cell>
          <cell r="I340" t="str">
            <v>N</v>
          </cell>
          <cell r="J340" t="str">
            <v>N</v>
          </cell>
          <cell r="K340" t="str">
            <v>N</v>
          </cell>
          <cell r="L340" t="str">
            <v>N</v>
          </cell>
        </row>
        <row r="341">
          <cell r="E341" t="str">
            <v>INSTR_SNRTY_CLSS</v>
          </cell>
          <cell r="F341" t="str">
            <v>N</v>
          </cell>
          <cell r="H341" t="str">
            <v>N</v>
          </cell>
          <cell r="I341" t="str">
            <v>N</v>
          </cell>
          <cell r="J341" t="str">
            <v>Y</v>
          </cell>
          <cell r="K341" t="str">
            <v>Y</v>
          </cell>
          <cell r="L341" t="str">
            <v>N</v>
          </cell>
        </row>
        <row r="342">
          <cell r="E342" t="str">
            <v>INSTRMNT_CLSS</v>
          </cell>
          <cell r="F342" t="str">
            <v>N</v>
          </cell>
          <cell r="H342" t="str">
            <v>N</v>
          </cell>
          <cell r="I342" t="str">
            <v>N</v>
          </cell>
          <cell r="J342" t="str">
            <v>N</v>
          </cell>
          <cell r="K342" t="str">
            <v>N</v>
          </cell>
          <cell r="L342" t="str">
            <v>N</v>
          </cell>
        </row>
        <row r="343">
          <cell r="E343" t="str">
            <v>ISIN</v>
          </cell>
          <cell r="F343" t="str">
            <v>N</v>
          </cell>
          <cell r="H343" t="str">
            <v>N</v>
          </cell>
          <cell r="I343" t="str">
            <v>N</v>
          </cell>
          <cell r="J343" t="str">
            <v>N</v>
          </cell>
          <cell r="K343" t="str">
            <v>N</v>
          </cell>
          <cell r="L343" t="str">
            <v>N</v>
          </cell>
        </row>
        <row r="344">
          <cell r="E344" t="str">
            <v>ISSR_CNTRY</v>
          </cell>
          <cell r="F344" t="str">
            <v>N</v>
          </cell>
          <cell r="H344" t="str">
            <v>N</v>
          </cell>
          <cell r="I344" t="str">
            <v>N</v>
          </cell>
          <cell r="J344" t="str">
            <v>N</v>
          </cell>
          <cell r="K344" t="str">
            <v>N</v>
          </cell>
          <cell r="L344" t="str">
            <v>N</v>
          </cell>
        </row>
        <row r="345">
          <cell r="E345" t="str">
            <v>ISSR_ESA_2010</v>
          </cell>
          <cell r="F345" t="str">
            <v>Y</v>
          </cell>
          <cell r="H345" t="str">
            <v>Y</v>
          </cell>
          <cell r="I345" t="str">
            <v>Y</v>
          </cell>
          <cell r="J345" t="str">
            <v>Y</v>
          </cell>
          <cell r="K345" t="str">
            <v>Y</v>
          </cell>
          <cell r="L345" t="str">
            <v>N</v>
          </cell>
        </row>
        <row r="346">
          <cell r="E346" t="str">
            <v>ISSR_ID</v>
          </cell>
          <cell r="F346" t="str">
            <v>N</v>
          </cell>
          <cell r="H346" t="str">
            <v>N</v>
          </cell>
          <cell r="I346" t="str">
            <v>N</v>
          </cell>
          <cell r="J346" t="str">
            <v>N</v>
          </cell>
          <cell r="K346" t="str">
            <v>N</v>
          </cell>
          <cell r="L346" t="str">
            <v>N</v>
          </cell>
        </row>
        <row r="347">
          <cell r="E347" t="str">
            <v>ISSR_ID_TYP</v>
          </cell>
          <cell r="F347" t="str">
            <v>N</v>
          </cell>
          <cell r="H347" t="str">
            <v>N</v>
          </cell>
          <cell r="I347" t="str">
            <v>N</v>
          </cell>
          <cell r="J347" t="str">
            <v>N</v>
          </cell>
          <cell r="K347" t="str">
            <v>N</v>
          </cell>
          <cell r="L347" t="str">
            <v>N</v>
          </cell>
        </row>
        <row r="348">
          <cell r="E348" t="str">
            <v>ISSR_NACE_SCTR</v>
          </cell>
          <cell r="F348" t="str">
            <v>N</v>
          </cell>
          <cell r="H348" t="str">
            <v>N</v>
          </cell>
          <cell r="I348" t="str">
            <v>N</v>
          </cell>
          <cell r="J348" t="str">
            <v>N</v>
          </cell>
          <cell r="K348" t="str">
            <v>N</v>
          </cell>
          <cell r="L348" t="str">
            <v>N</v>
          </cell>
        </row>
        <row r="349">
          <cell r="E349" t="str">
            <v>ISSR_RTNG</v>
          </cell>
          <cell r="F349" t="str">
            <v>N</v>
          </cell>
          <cell r="H349" t="str">
            <v>N</v>
          </cell>
          <cell r="I349" t="str">
            <v>N</v>
          </cell>
          <cell r="J349" t="str">
            <v>N</v>
          </cell>
          <cell r="K349" t="str">
            <v>N</v>
          </cell>
          <cell r="L349" t="str">
            <v>N</v>
          </cell>
        </row>
        <row r="350">
          <cell r="E350" t="str">
            <v>ISSR_RTNG_SRC</v>
          </cell>
          <cell r="F350" t="str">
            <v>N</v>
          </cell>
          <cell r="H350" t="str">
            <v>N</v>
          </cell>
          <cell r="I350" t="str">
            <v>N</v>
          </cell>
          <cell r="J350" t="str">
            <v>N</v>
          </cell>
          <cell r="K350" t="str">
            <v>N</v>
          </cell>
          <cell r="L350" t="str">
            <v>N</v>
          </cell>
        </row>
        <row r="351">
          <cell r="E351" t="str">
            <v>ISSR_TYP</v>
          </cell>
          <cell r="F351" t="str">
            <v>N</v>
          </cell>
          <cell r="H351" t="str">
            <v>N</v>
          </cell>
          <cell r="I351" t="str">
            <v>N</v>
          </cell>
          <cell r="J351" t="str">
            <v>N</v>
          </cell>
          <cell r="K351" t="str">
            <v>N</v>
          </cell>
          <cell r="L351" t="str">
            <v>N</v>
          </cell>
        </row>
        <row r="352">
          <cell r="E352" t="str">
            <v>LCR_BFFR_CTGRY</v>
          </cell>
          <cell r="F352" t="str">
            <v>N</v>
          </cell>
          <cell r="H352" t="str">
            <v>N</v>
          </cell>
          <cell r="I352" t="str">
            <v>N</v>
          </cell>
          <cell r="J352" t="str">
            <v>N</v>
          </cell>
          <cell r="K352" t="str">
            <v>N</v>
          </cell>
          <cell r="L352" t="str">
            <v>N</v>
          </cell>
        </row>
        <row r="353">
          <cell r="E353" t="str">
            <v>PRCH_UNDR_RSL_AGR</v>
          </cell>
          <cell r="F353" t="str">
            <v>N</v>
          </cell>
          <cell r="H353" t="str">
            <v>N</v>
          </cell>
          <cell r="I353" t="str">
            <v>N</v>
          </cell>
          <cell r="J353" t="str">
            <v>N</v>
          </cell>
          <cell r="K353" t="str">
            <v>N</v>
          </cell>
          <cell r="L353" t="str">
            <v>N</v>
          </cell>
        </row>
        <row r="354">
          <cell r="E354" t="str">
            <v>PRDNTL_PRTFL</v>
          </cell>
          <cell r="F354" t="str">
            <v>Y</v>
          </cell>
          <cell r="H354" t="str">
            <v>Y</v>
          </cell>
          <cell r="I354" t="str">
            <v>Y</v>
          </cell>
          <cell r="J354" t="str">
            <v>Y</v>
          </cell>
          <cell r="K354" t="str">
            <v>Y</v>
          </cell>
          <cell r="L354" t="str">
            <v>Y</v>
          </cell>
        </row>
        <row r="355">
          <cell r="E355" t="str">
            <v>PRMRY_ASST_CLSSF</v>
          </cell>
          <cell r="F355" t="str">
            <v>N</v>
          </cell>
          <cell r="H355" t="str">
            <v>N</v>
          </cell>
          <cell r="I355" t="str">
            <v>N</v>
          </cell>
          <cell r="J355" t="str">
            <v>N</v>
          </cell>
          <cell r="K355" t="str">
            <v>N</v>
          </cell>
          <cell r="L355" t="str">
            <v>N</v>
          </cell>
        </row>
        <row r="356">
          <cell r="E356" t="str">
            <v>PRT_LCR_BFFR</v>
          </cell>
          <cell r="F356" t="str">
            <v>N</v>
          </cell>
          <cell r="H356" t="str">
            <v>N</v>
          </cell>
          <cell r="I356" t="str">
            <v>N</v>
          </cell>
          <cell r="J356" t="str">
            <v>N</v>
          </cell>
          <cell r="K356" t="str">
            <v>N</v>
          </cell>
          <cell r="L356" t="str">
            <v>N</v>
          </cell>
        </row>
        <row r="357">
          <cell r="E357" t="str">
            <v>CPN_RT_FLTNG</v>
          </cell>
          <cell r="F357" t="str">
            <v>N</v>
          </cell>
          <cell r="H357" t="str">
            <v>N</v>
          </cell>
          <cell r="I357" t="str">
            <v>N</v>
          </cell>
          <cell r="J357" t="str">
            <v>N</v>
          </cell>
          <cell r="K357" t="str">
            <v>N</v>
          </cell>
          <cell r="L357" t="str">
            <v>N</v>
          </cell>
        </row>
        <row r="358">
          <cell r="E358" t="str">
            <v>SPRD</v>
          </cell>
          <cell r="F358" t="str">
            <v>Y</v>
          </cell>
          <cell r="H358" t="str">
            <v>Y</v>
          </cell>
          <cell r="I358" t="str">
            <v>Y</v>
          </cell>
          <cell r="J358" t="str">
            <v>Y</v>
          </cell>
          <cell r="K358" t="str">
            <v>Y</v>
          </cell>
          <cell r="L358" t="str">
            <v>Y</v>
          </cell>
        </row>
        <row r="359">
          <cell r="E359" t="str">
            <v>SRCS_ENCMBRNC</v>
          </cell>
          <cell r="F359" t="str">
            <v>Y</v>
          </cell>
          <cell r="H359" t="str">
            <v>Y</v>
          </cell>
          <cell r="I359" t="str">
            <v>Y</v>
          </cell>
          <cell r="J359" t="str">
            <v>Y</v>
          </cell>
          <cell r="K359" t="str">
            <v>Y</v>
          </cell>
          <cell r="L359" t="str">
            <v>Y</v>
          </cell>
        </row>
        <row r="360">
          <cell r="E360" t="str">
            <v>TYPE_OF_PLCMNT</v>
          </cell>
          <cell r="F360" t="str">
            <v>N</v>
          </cell>
          <cell r="H360" t="str">
            <v>N</v>
          </cell>
          <cell r="I360" t="str">
            <v>N</v>
          </cell>
          <cell r="J360" t="str">
            <v>N</v>
          </cell>
          <cell r="K360" t="str">
            <v>N</v>
          </cell>
          <cell r="L360" t="str">
            <v>N</v>
          </cell>
        </row>
        <row r="361">
          <cell r="E361" t="str">
            <v>VLTN_CRRNCY</v>
          </cell>
          <cell r="F361" t="str">
            <v>N</v>
          </cell>
          <cell r="H361" t="str">
            <v>N</v>
          </cell>
          <cell r="I361" t="str">
            <v>N</v>
          </cell>
          <cell r="J361" t="str">
            <v>N</v>
          </cell>
          <cell r="K361" t="str">
            <v>N</v>
          </cell>
          <cell r="L361" t="str">
            <v>N</v>
          </cell>
        </row>
        <row r="362">
          <cell r="E362" t="str">
            <v>VLTN_TYP</v>
          </cell>
          <cell r="F362" t="str">
            <v>N</v>
          </cell>
          <cell r="H362" t="str">
            <v>N</v>
          </cell>
          <cell r="I362" t="str">
            <v>N</v>
          </cell>
          <cell r="J362" t="str">
            <v>N</v>
          </cell>
          <cell r="K362" t="str">
            <v>N</v>
          </cell>
          <cell r="L362" t="str">
            <v>N</v>
          </cell>
        </row>
        <row r="363">
          <cell r="E363" t="str">
            <v>LVRG_FNNC_FLG</v>
          </cell>
          <cell r="F363" t="str">
            <v>N</v>
          </cell>
          <cell r="H363" t="str">
            <v>N</v>
          </cell>
          <cell r="I363" t="str">
            <v>N</v>
          </cell>
          <cell r="J363" t="str">
            <v>Y</v>
          </cell>
          <cell r="K363" t="str">
            <v>Y</v>
          </cell>
          <cell r="L363" t="str">
            <v>Y</v>
          </cell>
        </row>
        <row r="364">
          <cell r="E364" t="str">
            <v>INTRNL_SGMNT_IFRS9</v>
          </cell>
          <cell r="F364" t="str">
            <v>Y</v>
          </cell>
          <cell r="H364" t="str">
            <v>Y</v>
          </cell>
          <cell r="I364" t="str">
            <v>Y</v>
          </cell>
          <cell r="J364" t="str">
            <v>Y</v>
          </cell>
          <cell r="K364" t="str">
            <v>Y</v>
          </cell>
          <cell r="L364" t="str">
            <v>Y</v>
          </cell>
        </row>
        <row r="365">
          <cell r="E365" t="str">
            <v>INTRNL_SGMNT_CAT_MSTA</v>
          </cell>
          <cell r="F365" t="str">
            <v>Y</v>
          </cell>
          <cell r="H365" t="str">
            <v>Y</v>
          </cell>
          <cell r="I365" t="str">
            <v>Y</v>
          </cell>
          <cell r="J365" t="str">
            <v>Y</v>
          </cell>
          <cell r="K365" t="str">
            <v>Y</v>
          </cell>
          <cell r="L365" t="str">
            <v>Y</v>
          </cell>
        </row>
        <row r="366">
          <cell r="E366" t="str">
            <v>INTRNL_SGMNT_CATGSUB</v>
          </cell>
          <cell r="F366" t="str">
            <v>Y</v>
          </cell>
          <cell r="H366" t="str">
            <v>Y</v>
          </cell>
          <cell r="I366" t="str">
            <v>Y</v>
          </cell>
          <cell r="J366" t="str">
            <v>Y</v>
          </cell>
          <cell r="K366" t="str">
            <v>Y</v>
          </cell>
          <cell r="L366" t="str">
            <v>Y</v>
          </cell>
        </row>
        <row r="367">
          <cell r="E367" t="str">
            <v>CRRLTN_CFFCNT</v>
          </cell>
          <cell r="F367" t="str">
            <v>Y</v>
          </cell>
          <cell r="H367" t="str">
            <v>Y</v>
          </cell>
          <cell r="I367" t="str">
            <v>Y</v>
          </cell>
          <cell r="J367" t="str">
            <v>Y</v>
          </cell>
          <cell r="K367" t="str">
            <v>Y</v>
          </cell>
          <cell r="L367" t="str">
            <v>Y</v>
          </cell>
        </row>
        <row r="368">
          <cell r="E368" t="str">
            <v>ISIN_SCRTSTN</v>
          </cell>
          <cell r="F368" t="str">
            <v>N</v>
          </cell>
          <cell r="H368" t="str">
            <v>Y</v>
          </cell>
          <cell r="I368" t="str">
            <v>Y</v>
          </cell>
          <cell r="J368" t="str">
            <v>Y</v>
          </cell>
          <cell r="K368" t="str">
            <v>Y</v>
          </cell>
          <cell r="L368" t="str">
            <v>Y</v>
          </cell>
        </row>
        <row r="369">
          <cell r="E369" t="str">
            <v>CNTRCT_ID_BDR</v>
          </cell>
          <cell r="F369" t="str">
            <v>Y</v>
          </cell>
          <cell r="H369" t="str">
            <v>Y</v>
          </cell>
          <cell r="I369" t="str">
            <v>Y</v>
          </cell>
          <cell r="J369" t="str">
            <v>Y</v>
          </cell>
          <cell r="K369" t="str">
            <v>Y</v>
          </cell>
          <cell r="L369" t="str">
            <v>Y</v>
          </cell>
        </row>
        <row r="370">
          <cell r="E370" t="str">
            <v>COD_SOC_INTRGRP</v>
          </cell>
          <cell r="F370" t="str">
            <v>Y</v>
          </cell>
          <cell r="H370" t="str">
            <v>Y</v>
          </cell>
          <cell r="I370" t="str">
            <v>Y</v>
          </cell>
          <cell r="J370" t="str">
            <v>Y</v>
          </cell>
          <cell r="K370" t="str">
            <v>Y</v>
          </cell>
          <cell r="L370" t="str">
            <v>Y</v>
          </cell>
        </row>
        <row r="371">
          <cell r="E371" t="str">
            <v>LCL_INSTMRNT_ID</v>
          </cell>
          <cell r="F371" t="str">
            <v>Y</v>
          </cell>
          <cell r="H371" t="str">
            <v>Y</v>
          </cell>
          <cell r="I371" t="str">
            <v>Y</v>
          </cell>
          <cell r="J371" t="str">
            <v>Y</v>
          </cell>
          <cell r="K371" t="str">
            <v>Y</v>
          </cell>
          <cell r="L371" t="str">
            <v>Y</v>
          </cell>
        </row>
        <row r="372">
          <cell r="E372" t="str">
            <v>SSTNBL_INDCTR</v>
          </cell>
          <cell r="F372" t="str">
            <v>N</v>
          </cell>
          <cell r="H372" t="str">
            <v>Y</v>
          </cell>
          <cell r="I372" t="str">
            <v>Y</v>
          </cell>
          <cell r="J372" t="str">
            <v>Y</v>
          </cell>
          <cell r="K372" t="str">
            <v>Y</v>
          </cell>
          <cell r="L372" t="str">
            <v>Y</v>
          </cell>
        </row>
        <row r="373">
          <cell r="E373" t="str">
            <v>SSTNBL_CTGRY</v>
          </cell>
          <cell r="F373" t="str">
            <v>N</v>
          </cell>
          <cell r="H373" t="str">
            <v>Y</v>
          </cell>
          <cell r="I373" t="str">
            <v>Y</v>
          </cell>
          <cell r="J373" t="str">
            <v>Y</v>
          </cell>
          <cell r="K373" t="str">
            <v>Y</v>
          </cell>
          <cell r="L373" t="str">
            <v>Y</v>
          </cell>
        </row>
        <row r="374">
          <cell r="E374" t="str">
            <v>AVRG_BLNC</v>
          </cell>
          <cell r="F374" t="str">
            <v>Y</v>
          </cell>
          <cell r="H374" t="str">
            <v>Y</v>
          </cell>
          <cell r="I374" t="str">
            <v>Y</v>
          </cell>
          <cell r="J374" t="str">
            <v>Y</v>
          </cell>
          <cell r="K374" t="str">
            <v>Y</v>
          </cell>
          <cell r="L374" t="str">
            <v>Y</v>
          </cell>
        </row>
        <row r="375">
          <cell r="E375" t="str">
            <v>NW_BSNSS</v>
          </cell>
          <cell r="F375" t="str">
            <v>Y</v>
          </cell>
          <cell r="H375" t="str">
            <v>Y</v>
          </cell>
          <cell r="I375" t="str">
            <v>Y</v>
          </cell>
          <cell r="J375" t="str">
            <v>Y</v>
          </cell>
          <cell r="K375" t="str">
            <v>Y</v>
          </cell>
          <cell r="L375" t="str">
            <v>Y</v>
          </cell>
        </row>
        <row r="376">
          <cell r="E376" t="str">
            <v>GRSS_INTRST_INCM</v>
          </cell>
          <cell r="F376" t="str">
            <v>Y</v>
          </cell>
          <cell r="H376" t="str">
            <v>Y</v>
          </cell>
          <cell r="I376" t="str">
            <v>Y</v>
          </cell>
          <cell r="J376" t="str">
            <v>Y</v>
          </cell>
          <cell r="K376" t="str">
            <v>Y</v>
          </cell>
          <cell r="L376" t="str">
            <v>Y</v>
          </cell>
        </row>
        <row r="377">
          <cell r="E377" t="str">
            <v>GRSS_CMMSSN_INCM</v>
          </cell>
          <cell r="F377" t="str">
            <v>Y</v>
          </cell>
          <cell r="H377" t="str">
            <v>Y</v>
          </cell>
          <cell r="I377" t="str">
            <v>Y</v>
          </cell>
          <cell r="J377" t="str">
            <v>Y</v>
          </cell>
          <cell r="K377" t="str">
            <v>Y</v>
          </cell>
          <cell r="L377" t="str">
            <v>Y</v>
          </cell>
        </row>
        <row r="378">
          <cell r="E378" t="str">
            <v>INTRNL_TRNSFR_RT</v>
          </cell>
          <cell r="F378" t="str">
            <v>Y</v>
          </cell>
          <cell r="H378" t="str">
            <v>Y</v>
          </cell>
          <cell r="I378" t="str">
            <v>Y</v>
          </cell>
          <cell r="J378" t="str">
            <v>Y</v>
          </cell>
          <cell r="K378" t="str">
            <v>Y</v>
          </cell>
          <cell r="L378" t="str">
            <v>Y</v>
          </cell>
        </row>
        <row r="379">
          <cell r="E379" t="str">
            <v>NT_LN_LSS_PRVSN</v>
          </cell>
          <cell r="F379" t="str">
            <v>Y</v>
          </cell>
          <cell r="H379" t="str">
            <v>Y</v>
          </cell>
          <cell r="I379" t="str">
            <v>Y</v>
          </cell>
          <cell r="J379" t="str">
            <v>Y</v>
          </cell>
          <cell r="K379" t="str">
            <v>Y</v>
          </cell>
          <cell r="L379" t="str">
            <v>Y</v>
          </cell>
        </row>
        <row r="380">
          <cell r="E380" t="str">
            <v>BSNSS_AREA</v>
          </cell>
          <cell r="F380" t="str">
            <v>Y</v>
          </cell>
          <cell r="H380" t="str">
            <v>Y</v>
          </cell>
          <cell r="I380" t="str">
            <v>Y</v>
          </cell>
          <cell r="J380" t="str">
            <v>Y</v>
          </cell>
          <cell r="K380" t="str">
            <v>Y</v>
          </cell>
          <cell r="L380" t="str">
            <v>Y</v>
          </cell>
        </row>
        <row r="381">
          <cell r="E381" t="str">
            <v>MNGMNT_PRDCT</v>
          </cell>
          <cell r="F381" t="str">
            <v>Y</v>
          </cell>
          <cell r="H381" t="str">
            <v>Y</v>
          </cell>
          <cell r="I381" t="str">
            <v>Y</v>
          </cell>
          <cell r="J381" t="str">
            <v>Y</v>
          </cell>
          <cell r="K381" t="str">
            <v>Y</v>
          </cell>
          <cell r="L381" t="str">
            <v>Y</v>
          </cell>
        </row>
        <row r="382">
          <cell r="E382" t="str">
            <v>GRSS_CMMSSN_EXPNS</v>
          </cell>
          <cell r="F382" t="str">
            <v>Y</v>
          </cell>
          <cell r="H382" t="str">
            <v>Y</v>
          </cell>
          <cell r="I382" t="str">
            <v>Y</v>
          </cell>
          <cell r="J382" t="str">
            <v>Y</v>
          </cell>
          <cell r="K382" t="str">
            <v>Y</v>
          </cell>
          <cell r="L382" t="str">
            <v>Y</v>
          </cell>
        </row>
        <row r="383">
          <cell r="E383" t="str">
            <v>GNS_FNNCL_TRNSCTN_EXCHNG_DFFRNCS</v>
          </cell>
          <cell r="F383" t="str">
            <v>Y</v>
          </cell>
          <cell r="H383" t="str">
            <v>Y</v>
          </cell>
          <cell r="I383" t="str">
            <v>Y</v>
          </cell>
          <cell r="J383" t="str">
            <v>Y</v>
          </cell>
          <cell r="K383" t="str">
            <v>Y</v>
          </cell>
          <cell r="L383" t="str">
            <v>Y</v>
          </cell>
        </row>
        <row r="384">
          <cell r="E384" t="str">
            <v>FLG_INTRBSNSS</v>
          </cell>
          <cell r="F384" t="str">
            <v>Y</v>
          </cell>
          <cell r="H384" t="str">
            <v>Y</v>
          </cell>
          <cell r="I384" t="str">
            <v>Y</v>
          </cell>
          <cell r="J384" t="str">
            <v>Y</v>
          </cell>
          <cell r="K384" t="str">
            <v>Y</v>
          </cell>
          <cell r="L384" t="str">
            <v>Y</v>
          </cell>
        </row>
        <row r="385">
          <cell r="E385" t="str">
            <v>INTRBSNSS_ADJ_COD</v>
          </cell>
          <cell r="F385" t="str">
            <v>Y</v>
          </cell>
          <cell r="H385" t="str">
            <v>Y</v>
          </cell>
          <cell r="I385" t="str">
            <v>Y</v>
          </cell>
          <cell r="J385" t="str">
            <v>Y</v>
          </cell>
          <cell r="K385" t="str">
            <v>Y</v>
          </cell>
          <cell r="L385" t="str">
            <v>Y</v>
          </cell>
        </row>
        <row r="386">
          <cell r="E386" t="str">
            <v>COD_SOC_DSTNTN</v>
          </cell>
          <cell r="F386" t="str">
            <v>Y</v>
          </cell>
          <cell r="H386" t="str">
            <v>Y</v>
          </cell>
          <cell r="I386" t="str">
            <v>Y</v>
          </cell>
          <cell r="J386" t="str">
            <v>Y</v>
          </cell>
          <cell r="K386" t="str">
            <v>Y</v>
          </cell>
          <cell r="L386" t="str">
            <v>Y</v>
          </cell>
        </row>
        <row r="387">
          <cell r="E387" t="str">
            <v>BSNSS_AREA_DSTNTN</v>
          </cell>
          <cell r="F387" t="str">
            <v>Y</v>
          </cell>
          <cell r="H387" t="str">
            <v>Y</v>
          </cell>
          <cell r="I387" t="str">
            <v>Y</v>
          </cell>
          <cell r="J387" t="str">
            <v>Y</v>
          </cell>
          <cell r="K387" t="str">
            <v>Y</v>
          </cell>
          <cell r="L387" t="str">
            <v>Y</v>
          </cell>
        </row>
        <row r="388">
          <cell r="E388" t="str">
            <v>AVRG_BLNC_OFF_BLNC</v>
          </cell>
          <cell r="F388" t="str">
            <v>Y</v>
          </cell>
          <cell r="H388" t="str">
            <v>Y</v>
          </cell>
          <cell r="I388" t="str">
            <v>Y</v>
          </cell>
          <cell r="J388" t="str">
            <v>Y</v>
          </cell>
          <cell r="K388" t="str">
            <v>Y</v>
          </cell>
          <cell r="L388" t="str">
            <v>Y</v>
          </cell>
        </row>
        <row r="389">
          <cell r="E389" t="str">
            <v>INTRNL_TRNSFR_RT_OFF_BLNC</v>
          </cell>
          <cell r="F389" t="str">
            <v>Y</v>
          </cell>
          <cell r="H389" t="str">
            <v>Y</v>
          </cell>
          <cell r="I389" t="str">
            <v>Y</v>
          </cell>
          <cell r="J389" t="str">
            <v>Y</v>
          </cell>
          <cell r="K389" t="str">
            <v>Y</v>
          </cell>
          <cell r="L389" t="str">
            <v>Y</v>
          </cell>
        </row>
        <row r="390">
          <cell r="E390" t="str">
            <v>GRSS_CMMSSN_INCM_OFF_BLNC</v>
          </cell>
          <cell r="F390" t="str">
            <v>Y</v>
          </cell>
          <cell r="H390" t="str">
            <v>Y</v>
          </cell>
          <cell r="I390" t="str">
            <v>Y</v>
          </cell>
          <cell r="J390" t="str">
            <v>Y</v>
          </cell>
          <cell r="K390" t="str">
            <v>Y</v>
          </cell>
          <cell r="L390" t="str">
            <v>Y</v>
          </cell>
        </row>
        <row r="391">
          <cell r="E391" t="str">
            <v>GRSS_CMMSSN_EXPNS_OFF_BLNC</v>
          </cell>
          <cell r="F391" t="str">
            <v>Y</v>
          </cell>
          <cell r="H391" t="str">
            <v>Y</v>
          </cell>
          <cell r="I391" t="str">
            <v>Y</v>
          </cell>
          <cell r="J391" t="str">
            <v>Y</v>
          </cell>
          <cell r="K391" t="str">
            <v>Y</v>
          </cell>
          <cell r="L391" t="str">
            <v>Y</v>
          </cell>
        </row>
        <row r="392">
          <cell r="E392" t="str">
            <v>RWA_OFF_BLNC</v>
          </cell>
          <cell r="F392" t="str">
            <v>Corporation</v>
          </cell>
          <cell r="H392" t="str">
            <v>Corporation</v>
          </cell>
          <cell r="I392" t="str">
            <v>Corporation</v>
          </cell>
          <cell r="J392" t="str">
            <v>Corporation</v>
          </cell>
          <cell r="K392" t="str">
            <v>Corporation</v>
          </cell>
          <cell r="L392" t="str">
            <v>Corporation</v>
          </cell>
        </row>
        <row r="393">
          <cell r="E393" t="str">
            <v>GRSS_INTRST_EXPNS</v>
          </cell>
          <cell r="F393" t="str">
            <v>Y</v>
          </cell>
          <cell r="H393" t="str">
            <v>Y</v>
          </cell>
          <cell r="I393" t="str">
            <v>Y</v>
          </cell>
          <cell r="J393" t="str">
            <v>Y</v>
          </cell>
          <cell r="K393" t="str">
            <v>Y</v>
          </cell>
          <cell r="L393" t="str">
            <v>Y</v>
          </cell>
        </row>
        <row r="394">
          <cell r="E394" t="str">
            <v>NT_LN_LSS_PRVSN_OFF_BLNC</v>
          </cell>
          <cell r="F394" t="str">
            <v>Y</v>
          </cell>
          <cell r="H394" t="str">
            <v>Y</v>
          </cell>
          <cell r="I394" t="str">
            <v>Y</v>
          </cell>
          <cell r="J394" t="str">
            <v>Y</v>
          </cell>
          <cell r="K394" t="str">
            <v>Y</v>
          </cell>
          <cell r="L394" t="str">
            <v>Y</v>
          </cell>
        </row>
        <row r="395">
          <cell r="E395" t="str">
            <v>GRSS_INTRST_INCM_CCRR</v>
          </cell>
          <cell r="F395" t="str">
            <v>Y</v>
          </cell>
          <cell r="H395" t="str">
            <v>Y</v>
          </cell>
          <cell r="I395" t="str">
            <v>Y</v>
          </cell>
          <cell r="J395" t="str">
            <v>Y</v>
          </cell>
          <cell r="K395" t="str">
            <v>Y</v>
          </cell>
          <cell r="L395" t="str">
            <v>Y</v>
          </cell>
        </row>
        <row r="396">
          <cell r="E396" t="str">
            <v>GRSS_INTRST_EXPNS_CCRR</v>
          </cell>
          <cell r="F396" t="str">
            <v>Y</v>
          </cell>
          <cell r="H396" t="str">
            <v>Y</v>
          </cell>
          <cell r="I396" t="str">
            <v>Y</v>
          </cell>
          <cell r="J396" t="str">
            <v>Y</v>
          </cell>
          <cell r="K396" t="str">
            <v>Y</v>
          </cell>
          <cell r="L396" t="str">
            <v>Y</v>
          </cell>
        </row>
        <row r="397">
          <cell r="E397" t="str">
            <v>GRSS_CMMSSN_INCM_CCRR</v>
          </cell>
          <cell r="F397" t="str">
            <v>Y</v>
          </cell>
          <cell r="H397" t="str">
            <v>Y</v>
          </cell>
          <cell r="I397" t="str">
            <v>Y</v>
          </cell>
          <cell r="J397" t="str">
            <v>Y</v>
          </cell>
          <cell r="K397" t="str">
            <v>Y</v>
          </cell>
          <cell r="L397" t="str">
            <v>Y</v>
          </cell>
        </row>
        <row r="398">
          <cell r="E398" t="str">
            <v>GRSS_CMMSSN_EXPNS_CCRR</v>
          </cell>
          <cell r="F398" t="str">
            <v>Y</v>
          </cell>
          <cell r="H398" t="str">
            <v>Y</v>
          </cell>
          <cell r="I398" t="str">
            <v>Y</v>
          </cell>
          <cell r="J398" t="str">
            <v>Y</v>
          </cell>
          <cell r="K398" t="str">
            <v>Y</v>
          </cell>
          <cell r="L398" t="str">
            <v>Y</v>
          </cell>
        </row>
        <row r="399">
          <cell r="E399" t="str">
            <v>GNS_FNNCL_TRNSCTN_EXCHNG_CCRR</v>
          </cell>
          <cell r="F399" t="str">
            <v>Y</v>
          </cell>
          <cell r="H399" t="str">
            <v>Y</v>
          </cell>
          <cell r="I399" t="str">
            <v>Y</v>
          </cell>
          <cell r="J399" t="str">
            <v>Y</v>
          </cell>
          <cell r="K399" t="str">
            <v>Y</v>
          </cell>
          <cell r="L399" t="str">
            <v>Y</v>
          </cell>
        </row>
        <row r="400">
          <cell r="E400" t="str">
            <v>BSNSS_AREA_CCRR</v>
          </cell>
          <cell r="F400" t="str">
            <v>Y</v>
          </cell>
          <cell r="H400" t="str">
            <v>Y</v>
          </cell>
          <cell r="I400" t="str">
            <v>Y</v>
          </cell>
          <cell r="J400" t="str">
            <v>Y</v>
          </cell>
          <cell r="K400" t="str">
            <v>Y</v>
          </cell>
          <cell r="L400" t="str">
            <v>Y</v>
          </cell>
        </row>
        <row r="401">
          <cell r="E401" t="str">
            <v>GRSS_CMMSSN_INCM_OFF_BLNC_CCRR</v>
          </cell>
          <cell r="F401" t="str">
            <v>Y</v>
          </cell>
          <cell r="H401" t="str">
            <v>Y</v>
          </cell>
          <cell r="I401" t="str">
            <v>Y</v>
          </cell>
          <cell r="J401" t="str">
            <v>Y</v>
          </cell>
          <cell r="K401" t="str">
            <v>Y</v>
          </cell>
          <cell r="L401" t="str">
            <v>Y</v>
          </cell>
        </row>
        <row r="402">
          <cell r="E402" t="str">
            <v>GRSS_CMMSSN_EXPNS_OFF_BLNC_CCRR</v>
          </cell>
          <cell r="F402" t="str">
            <v>Y</v>
          </cell>
          <cell r="H402" t="str">
            <v>Y</v>
          </cell>
          <cell r="I402" t="str">
            <v>Y</v>
          </cell>
          <cell r="J402" t="str">
            <v>Y</v>
          </cell>
          <cell r="K402" t="str">
            <v>Y</v>
          </cell>
          <cell r="L402" t="str">
            <v>Y</v>
          </cell>
        </row>
        <row r="403">
          <cell r="E403" t="str">
            <v>ENVRNMNTL_OBJCTV</v>
          </cell>
          <cell r="F403" t="str">
            <v>N</v>
          </cell>
          <cell r="H403" t="str">
            <v>Y</v>
          </cell>
          <cell r="I403" t="str">
            <v>Y</v>
          </cell>
          <cell r="J403" t="str">
            <v>Y</v>
          </cell>
          <cell r="K403" t="str">
            <v>Y</v>
          </cell>
          <cell r="L403" t="str">
            <v>Y</v>
          </cell>
        </row>
        <row r="404">
          <cell r="E404" t="str">
            <v>RSK_MTGTD_CCT</v>
          </cell>
          <cell r="F404" t="str">
            <v>N</v>
          </cell>
          <cell r="H404" t="str">
            <v>Y</v>
          </cell>
          <cell r="I404" t="str">
            <v>Y</v>
          </cell>
          <cell r="J404" t="str">
            <v>Y</v>
          </cell>
          <cell r="K404" t="str">
            <v>Y</v>
          </cell>
          <cell r="L404" t="str">
            <v>Y</v>
          </cell>
        </row>
        <row r="405">
          <cell r="E405" t="str">
            <v>RSK_MTGTD_CCP</v>
          </cell>
          <cell r="F405" t="str">
            <v>N</v>
          </cell>
          <cell r="H405" t="str">
            <v>Y</v>
          </cell>
          <cell r="I405" t="str">
            <v>Y</v>
          </cell>
          <cell r="J405" t="str">
            <v>Y</v>
          </cell>
          <cell r="K405" t="str">
            <v>Y</v>
          </cell>
          <cell r="L405" t="str">
            <v>Y</v>
          </cell>
        </row>
        <row r="406">
          <cell r="E406" t="str">
            <v>TYP_ACTVTY</v>
          </cell>
          <cell r="F406" t="str">
            <v>N</v>
          </cell>
          <cell r="H406" t="str">
            <v>Y</v>
          </cell>
          <cell r="I406" t="str">
            <v>Y</v>
          </cell>
          <cell r="J406" t="str">
            <v>Y</v>
          </cell>
          <cell r="K406" t="str">
            <v>Y</v>
          </cell>
          <cell r="L406" t="str">
            <v>Y</v>
          </cell>
        </row>
        <row r="407">
          <cell r="E407" t="str">
            <v>LNS_CLLTRLZD_CLSSFCTN</v>
          </cell>
          <cell r="F407" t="str">
            <v>N</v>
          </cell>
          <cell r="H407" t="str">
            <v>Y</v>
          </cell>
          <cell r="I407" t="str">
            <v>Y</v>
          </cell>
          <cell r="J407" t="str">
            <v>Y</v>
          </cell>
          <cell r="K407" t="str">
            <v>Y</v>
          </cell>
          <cell r="L407" t="str">
            <v>Y</v>
          </cell>
        </row>
        <row r="408">
          <cell r="E408" t="str">
            <v>MTHD_USD_INSTRMNT_SCP_1</v>
          </cell>
          <cell r="F408" t="str">
            <v>N</v>
          </cell>
          <cell r="H408" t="str">
            <v>N</v>
          </cell>
          <cell r="I408" t="str">
            <v>N</v>
          </cell>
          <cell r="J408" t="str">
            <v>N</v>
          </cell>
          <cell r="K408" t="str">
            <v>Y</v>
          </cell>
          <cell r="L408" t="str">
            <v>N</v>
          </cell>
        </row>
        <row r="409">
          <cell r="E409" t="str">
            <v>MTHD_USD_INSTRMNT_SCP_2</v>
          </cell>
          <cell r="F409" t="str">
            <v>N</v>
          </cell>
          <cell r="H409" t="str">
            <v>N</v>
          </cell>
          <cell r="I409" t="str">
            <v>N</v>
          </cell>
          <cell r="J409" t="str">
            <v>N</v>
          </cell>
          <cell r="K409" t="str">
            <v>Y</v>
          </cell>
          <cell r="L409" t="str">
            <v>N</v>
          </cell>
        </row>
        <row r="410">
          <cell r="E410" t="str">
            <v>MTHD_USD_INSTRMNT_SCP_3</v>
          </cell>
          <cell r="F410" t="str">
            <v>N</v>
          </cell>
          <cell r="H410" t="str">
            <v>N</v>
          </cell>
          <cell r="I410" t="str">
            <v>N</v>
          </cell>
          <cell r="J410" t="str">
            <v>N</v>
          </cell>
          <cell r="K410" t="str">
            <v>Y</v>
          </cell>
          <cell r="L410" t="str">
            <v>N</v>
          </cell>
        </row>
        <row r="411">
          <cell r="E411" t="str">
            <v>CNCLLD_INSTRMNT_STTS</v>
          </cell>
          <cell r="F411" t="str">
            <v>Y</v>
          </cell>
          <cell r="H411" t="str">
            <v>Y</v>
          </cell>
          <cell r="I411" t="str">
            <v>Y</v>
          </cell>
          <cell r="J411" t="str">
            <v>Y</v>
          </cell>
          <cell r="K411" t="str">
            <v>Y</v>
          </cell>
          <cell r="L411" t="str">
            <v>Y</v>
          </cell>
        </row>
        <row r="412">
          <cell r="E412" t="str">
            <v>IDCMB</v>
          </cell>
          <cell r="F412" t="str">
            <v>Y</v>
          </cell>
          <cell r="H412" t="str">
            <v>Y</v>
          </cell>
          <cell r="I412" t="str">
            <v>Y</v>
          </cell>
          <cell r="J412" t="str">
            <v>Y</v>
          </cell>
          <cell r="K412" t="str">
            <v>Y</v>
          </cell>
          <cell r="L412" t="str">
            <v>Y</v>
          </cell>
        </row>
        <row r="413">
          <cell r="E413" t="str">
            <v>EXPCTD_LSS_CRR</v>
          </cell>
          <cell r="F413" t="str">
            <v>Y</v>
          </cell>
          <cell r="H413" t="str">
            <v>Y</v>
          </cell>
          <cell r="I413" t="str">
            <v>Y</v>
          </cell>
          <cell r="J413" t="str">
            <v>Y</v>
          </cell>
          <cell r="K413" t="str">
            <v>Y</v>
          </cell>
          <cell r="L413" t="str">
            <v>Y</v>
          </cell>
        </row>
        <row r="414">
          <cell r="E414" t="str">
            <v>LSTI</v>
          </cell>
          <cell r="F414" t="str">
            <v>N</v>
          </cell>
          <cell r="H414" t="str">
            <v>N</v>
          </cell>
          <cell r="I414" t="str">
            <v>N</v>
          </cell>
          <cell r="J414" t="str">
            <v>N</v>
          </cell>
          <cell r="K414" t="str">
            <v>N</v>
          </cell>
          <cell r="L414" t="str">
            <v>Y</v>
          </cell>
        </row>
        <row r="415">
          <cell r="E415" t="str">
            <v>DSTI</v>
          </cell>
          <cell r="F415" t="str">
            <v>N</v>
          </cell>
          <cell r="H415" t="str">
            <v>N</v>
          </cell>
          <cell r="I415" t="str">
            <v>N</v>
          </cell>
          <cell r="J415" t="str">
            <v>N</v>
          </cell>
          <cell r="K415" t="str">
            <v>N</v>
          </cell>
          <cell r="L415" t="str">
            <v>Y</v>
          </cell>
        </row>
        <row r="416">
          <cell r="E416" t="str">
            <v>LTI_INSTRMNT</v>
          </cell>
          <cell r="F416" t="str">
            <v>N</v>
          </cell>
          <cell r="H416" t="str">
            <v>N</v>
          </cell>
          <cell r="I416" t="str">
            <v>N</v>
          </cell>
          <cell r="J416" t="str">
            <v>N</v>
          </cell>
          <cell r="K416" t="str">
            <v>N</v>
          </cell>
          <cell r="L416" t="str">
            <v>Y</v>
          </cell>
        </row>
        <row r="417">
          <cell r="E417" t="str">
            <v>SSTNBL_CTGRY_TXNMY</v>
          </cell>
          <cell r="F417" t="str">
            <v>N</v>
          </cell>
          <cell r="H417" t="str">
            <v>Y</v>
          </cell>
          <cell r="I417" t="str">
            <v>Y</v>
          </cell>
          <cell r="J417" t="str">
            <v>Y</v>
          </cell>
          <cell r="K417" t="str">
            <v>Y</v>
          </cell>
          <cell r="L417" t="str">
            <v>Y</v>
          </cell>
        </row>
        <row r="418">
          <cell r="E418" t="str">
            <v>INTRST_RT_CP</v>
          </cell>
          <cell r="F418" t="str">
            <v>Y</v>
          </cell>
          <cell r="H418" t="str">
            <v>Y</v>
          </cell>
          <cell r="I418" t="str">
            <v>Y</v>
          </cell>
          <cell r="J418" t="str">
            <v>Y</v>
          </cell>
          <cell r="K418" t="str">
            <v>Y</v>
          </cell>
          <cell r="L418" t="str">
            <v>Y</v>
          </cell>
        </row>
        <row r="419">
          <cell r="E419" t="str">
            <v>INTRST_RT_FLR</v>
          </cell>
          <cell r="F419" t="str">
            <v>Y</v>
          </cell>
          <cell r="H419" t="str">
            <v>Y</v>
          </cell>
          <cell r="I419" t="str">
            <v>Y</v>
          </cell>
          <cell r="J419" t="str">
            <v>Y</v>
          </cell>
          <cell r="K419" t="str">
            <v>Y</v>
          </cell>
          <cell r="L419" t="str">
            <v>Y</v>
          </cell>
        </row>
        <row r="420">
          <cell r="E420" t="str">
            <v>NMNL_INTRST_RT_FEE</v>
          </cell>
          <cell r="F420" t="str">
            <v>Y</v>
          </cell>
          <cell r="H420" t="str">
            <v>Y</v>
          </cell>
          <cell r="I420" t="str">
            <v>Y</v>
          </cell>
          <cell r="J420" t="str">
            <v>Y</v>
          </cell>
          <cell r="K420" t="str">
            <v>Y</v>
          </cell>
          <cell r="L420" t="str">
            <v>Y</v>
          </cell>
        </row>
        <row r="421">
          <cell r="E421" t="str">
            <v>RFRNC_RT</v>
          </cell>
          <cell r="F421" t="str">
            <v>Y</v>
          </cell>
          <cell r="H421" t="str">
            <v>Y</v>
          </cell>
          <cell r="I421" t="str">
            <v>Y</v>
          </cell>
          <cell r="J421" t="str">
            <v>Y</v>
          </cell>
          <cell r="K421" t="str">
            <v>Y</v>
          </cell>
          <cell r="L421" t="str">
            <v>Y</v>
          </cell>
        </row>
        <row r="422">
          <cell r="E422" t="str">
            <v>DT_STTLMNT</v>
          </cell>
          <cell r="F422" t="str">
            <v>Y</v>
          </cell>
          <cell r="H422" t="str">
            <v>Y</v>
          </cell>
          <cell r="I422" t="str">
            <v>Y</v>
          </cell>
          <cell r="J422" t="str">
            <v>Y</v>
          </cell>
          <cell r="K422" t="str">
            <v>Y</v>
          </cell>
          <cell r="L422" t="str">
            <v>Y</v>
          </cell>
        </row>
        <row r="423">
          <cell r="E423" t="str">
            <v>TRNSFRRD_AMNT</v>
          </cell>
          <cell r="F423" t="str">
            <v>Y</v>
          </cell>
          <cell r="H423" t="str">
            <v>Y</v>
          </cell>
          <cell r="I423" t="str">
            <v>Y</v>
          </cell>
          <cell r="J423" t="str">
            <v>Y</v>
          </cell>
          <cell r="K423" t="str">
            <v>Y</v>
          </cell>
          <cell r="L423" t="str">
            <v>Y</v>
          </cell>
        </row>
        <row r="424">
          <cell r="E424" t="str">
            <v>TYP_SCRTZTN</v>
          </cell>
          <cell r="F424" t="str">
            <v>N</v>
          </cell>
          <cell r="H424" t="str">
            <v>Y</v>
          </cell>
          <cell r="I424" t="str">
            <v>Y</v>
          </cell>
          <cell r="J424" t="str">
            <v>Y</v>
          </cell>
          <cell r="K424" t="str">
            <v>Y</v>
          </cell>
          <cell r="L424" t="str">
            <v>Y</v>
          </cell>
        </row>
        <row r="425">
          <cell r="E425" t="str">
            <v>TYP_OFF_BLNC_PRDCT</v>
          </cell>
          <cell r="F425" t="str">
            <v>Y</v>
          </cell>
          <cell r="H425" t="str">
            <v>Y</v>
          </cell>
          <cell r="I425" t="str">
            <v>Y</v>
          </cell>
          <cell r="J425" t="str">
            <v>Y</v>
          </cell>
          <cell r="K425" t="str">
            <v>Y</v>
          </cell>
          <cell r="L425" t="str">
            <v>Y</v>
          </cell>
        </row>
        <row r="426">
          <cell r="E426" t="str">
            <v>BLNC_SHT_RCGNTN</v>
          </cell>
          <cell r="F426" t="str">
            <v>Y</v>
          </cell>
          <cell r="H426" t="str">
            <v>Y</v>
          </cell>
          <cell r="I426" t="str">
            <v>Y</v>
          </cell>
          <cell r="J426" t="str">
            <v>Y</v>
          </cell>
          <cell r="K426" t="str">
            <v>Y</v>
          </cell>
          <cell r="L426" t="str">
            <v>Y</v>
          </cell>
        </row>
        <row r="427">
          <cell r="E427" t="str">
            <v>FLG_DFLT</v>
          </cell>
          <cell r="F427" t="str">
            <v>Y</v>
          </cell>
          <cell r="H427" t="str">
            <v>Y</v>
          </cell>
          <cell r="I427" t="str">
            <v>Y</v>
          </cell>
          <cell r="J427" t="str">
            <v>Y</v>
          </cell>
          <cell r="K427" t="str">
            <v>Y</v>
          </cell>
          <cell r="L427" t="str">
            <v>Y</v>
          </cell>
        </row>
        <row r="428">
          <cell r="E428" t="str">
            <v>FLG_HGH_RSK</v>
          </cell>
          <cell r="F428" t="str">
            <v>Y</v>
          </cell>
          <cell r="H428" t="str">
            <v>Y</v>
          </cell>
          <cell r="I428" t="str">
            <v>Y</v>
          </cell>
          <cell r="J428" t="str">
            <v>Y</v>
          </cell>
          <cell r="K428" t="str">
            <v>Y</v>
          </cell>
          <cell r="L428" t="str">
            <v>Y</v>
          </cell>
        </row>
        <row r="429">
          <cell r="E429" t="str">
            <v>EXCLDD_LF</v>
          </cell>
          <cell r="F429" t="str">
            <v>N</v>
          </cell>
          <cell r="H429" t="str">
            <v>N</v>
          </cell>
          <cell r="I429" t="str">
            <v>N</v>
          </cell>
          <cell r="J429" t="str">
            <v>Y</v>
          </cell>
          <cell r="K429" t="str">
            <v>Y</v>
          </cell>
          <cell r="L429" t="str">
            <v>N</v>
          </cell>
        </row>
        <row r="430">
          <cell r="E430" t="str">
            <v>RWA_MTGTN</v>
          </cell>
          <cell r="F430" t="str">
            <v>N</v>
          </cell>
          <cell r="H430" t="str">
            <v>N</v>
          </cell>
          <cell r="I430" t="str">
            <v>N</v>
          </cell>
          <cell r="J430" t="str">
            <v>Y</v>
          </cell>
          <cell r="K430" t="str">
            <v>Y</v>
          </cell>
          <cell r="L430" t="str">
            <v>N</v>
          </cell>
        </row>
        <row r="431">
          <cell r="E431" t="str">
            <v>RWA_PRMTGTN</v>
          </cell>
          <cell r="F431" t="str">
            <v>N</v>
          </cell>
          <cell r="H431" t="str">
            <v>N</v>
          </cell>
          <cell r="I431" t="str">
            <v>N</v>
          </cell>
          <cell r="J431" t="str">
            <v>Y</v>
          </cell>
          <cell r="K431" t="str">
            <v>Y</v>
          </cell>
          <cell r="L431" t="str">
            <v>N</v>
          </cell>
        </row>
        <row r="432">
          <cell r="E432" t="str">
            <v>US_PRCDS</v>
          </cell>
          <cell r="F432" t="str">
            <v>N</v>
          </cell>
          <cell r="H432" t="str">
            <v>N</v>
          </cell>
          <cell r="I432" t="str">
            <v>N</v>
          </cell>
          <cell r="J432" t="str">
            <v>Y</v>
          </cell>
          <cell r="K432" t="str">
            <v>Y</v>
          </cell>
          <cell r="L432" t="str">
            <v>N</v>
          </cell>
        </row>
        <row r="433">
          <cell r="E433" t="str">
            <v>TTL_LVRG_RT_INCPTN</v>
          </cell>
          <cell r="F433" t="str">
            <v>N</v>
          </cell>
          <cell r="H433" t="str">
            <v>N</v>
          </cell>
          <cell r="I433" t="str">
            <v>N</v>
          </cell>
          <cell r="J433" t="str">
            <v>Y</v>
          </cell>
          <cell r="K433" t="str">
            <v>Y</v>
          </cell>
          <cell r="L433" t="str">
            <v>N</v>
          </cell>
        </row>
        <row r="434">
          <cell r="E434" t="str">
            <v>TYP_FCLTY</v>
          </cell>
          <cell r="F434" t="str">
            <v>N</v>
          </cell>
          <cell r="H434" t="str">
            <v>N</v>
          </cell>
          <cell r="I434" t="str">
            <v>N</v>
          </cell>
          <cell r="J434" t="str">
            <v>Y</v>
          </cell>
          <cell r="K434" t="str">
            <v>Y</v>
          </cell>
          <cell r="L434" t="str">
            <v>N</v>
          </cell>
        </row>
        <row r="435">
          <cell r="E435" t="str">
            <v>TYP_CL</v>
          </cell>
          <cell r="F435" t="str">
            <v>N</v>
          </cell>
          <cell r="H435" t="str">
            <v>N</v>
          </cell>
          <cell r="I435" t="str">
            <v>N</v>
          </cell>
          <cell r="J435" t="str">
            <v>Y</v>
          </cell>
          <cell r="K435" t="str">
            <v>Y</v>
          </cell>
          <cell r="L435" t="str">
            <v>N</v>
          </cell>
        </row>
        <row r="436">
          <cell r="E436" t="str">
            <v>FLG_MNMM_SFGRDS</v>
          </cell>
          <cell r="F436" t="str">
            <v>N</v>
          </cell>
          <cell r="H436" t="str">
            <v>N</v>
          </cell>
          <cell r="I436" t="str">
            <v>Y</v>
          </cell>
          <cell r="J436" t="str">
            <v>Y</v>
          </cell>
          <cell r="K436" t="str">
            <v>Y</v>
          </cell>
          <cell r="L436" t="str">
            <v>N</v>
          </cell>
        </row>
        <row r="437">
          <cell r="E437" t="str">
            <v>RORAC</v>
          </cell>
          <cell r="F437" t="str">
            <v>N</v>
          </cell>
          <cell r="H437" t="str">
            <v>N</v>
          </cell>
          <cell r="I437" t="str">
            <v>N</v>
          </cell>
          <cell r="J437" t="str">
            <v>Y</v>
          </cell>
          <cell r="K437" t="str">
            <v>Y</v>
          </cell>
          <cell r="L437" t="str">
            <v>N</v>
          </cell>
        </row>
        <row r="438">
          <cell r="E438" t="str">
            <v>RORWA</v>
          </cell>
          <cell r="F438" t="str">
            <v>Y</v>
          </cell>
          <cell r="H438" t="str">
            <v>Y</v>
          </cell>
          <cell r="I438" t="str">
            <v>Y</v>
          </cell>
          <cell r="J438" t="str">
            <v>Y</v>
          </cell>
          <cell r="K438" t="str">
            <v>Y</v>
          </cell>
          <cell r="L438" t="str">
            <v>Y</v>
          </cell>
        </row>
        <row r="439">
          <cell r="E439" t="str">
            <v>TYP_DL</v>
          </cell>
          <cell r="F439" t="str">
            <v>N</v>
          </cell>
          <cell r="H439" t="str">
            <v>N</v>
          </cell>
          <cell r="I439" t="str">
            <v>N</v>
          </cell>
          <cell r="J439" t="str">
            <v>Y</v>
          </cell>
          <cell r="K439" t="str">
            <v>Y</v>
          </cell>
          <cell r="L439" t="str">
            <v>N</v>
          </cell>
        </row>
        <row r="440">
          <cell r="E440" t="str">
            <v>DSTNTN_FNDS</v>
          </cell>
          <cell r="F440" t="str">
            <v>N</v>
          </cell>
          <cell r="H440" t="str">
            <v>N</v>
          </cell>
          <cell r="I440" t="str">
            <v>N</v>
          </cell>
          <cell r="J440" t="str">
            <v>Y</v>
          </cell>
          <cell r="K440" t="str">
            <v>Y</v>
          </cell>
          <cell r="L440" t="str">
            <v>N</v>
          </cell>
        </row>
        <row r="441">
          <cell r="E441" t="str">
            <v>PRTNR</v>
          </cell>
          <cell r="F441" t="str">
            <v>Y</v>
          </cell>
          <cell r="H441" t="str">
            <v>Y</v>
          </cell>
          <cell r="I441" t="str">
            <v>Y</v>
          </cell>
          <cell r="J441" t="str">
            <v>Y</v>
          </cell>
          <cell r="K441" t="str">
            <v>Y</v>
          </cell>
          <cell r="L441" t="str">
            <v>Y</v>
          </cell>
        </row>
        <row r="442">
          <cell r="E442" t="str">
            <v>INCNTVS</v>
          </cell>
          <cell r="F442" t="str">
            <v>Y</v>
          </cell>
          <cell r="H442" t="str">
            <v>Y</v>
          </cell>
          <cell r="I442" t="str">
            <v>Y</v>
          </cell>
          <cell r="J442" t="str">
            <v>Y</v>
          </cell>
          <cell r="K442" t="str">
            <v>Y</v>
          </cell>
          <cell r="L442" t="str">
            <v>Y</v>
          </cell>
        </row>
        <row r="443">
          <cell r="E443" t="str">
            <v>OTHR_OPRTNG_INCM</v>
          </cell>
          <cell r="F443" t="str">
            <v>Y</v>
          </cell>
          <cell r="H443" t="str">
            <v>Y</v>
          </cell>
          <cell r="I443" t="str">
            <v>Y</v>
          </cell>
          <cell r="J443" t="str">
            <v>Y</v>
          </cell>
          <cell r="K443" t="str">
            <v>Y</v>
          </cell>
          <cell r="L443" t="str">
            <v>Y</v>
          </cell>
        </row>
        <row r="444">
          <cell r="E444" t="str">
            <v>RFRRL_FS</v>
          </cell>
          <cell r="F444" t="str">
            <v>Y</v>
          </cell>
          <cell r="H444" t="str">
            <v>Y</v>
          </cell>
          <cell r="I444" t="str">
            <v>Y</v>
          </cell>
          <cell r="J444" t="str">
            <v>Y</v>
          </cell>
          <cell r="K444" t="str">
            <v>Y</v>
          </cell>
          <cell r="L444" t="str">
            <v>Y</v>
          </cell>
        </row>
        <row r="445">
          <cell r="E445" t="str">
            <v>INSRNC_CMSSNS</v>
          </cell>
          <cell r="F445" t="str">
            <v>Y</v>
          </cell>
          <cell r="H445" t="str">
            <v>Y</v>
          </cell>
          <cell r="I445" t="str">
            <v>Y</v>
          </cell>
          <cell r="J445" t="str">
            <v>Y</v>
          </cell>
          <cell r="K445" t="str">
            <v>Y</v>
          </cell>
          <cell r="L445" t="str">
            <v>Y</v>
          </cell>
        </row>
        <row r="446">
          <cell r="E446" t="str">
            <v>OTHR_INCM_AND_CHRGS</v>
          </cell>
          <cell r="F446" t="str">
            <v>Y</v>
          </cell>
          <cell r="H446" t="str">
            <v>Y</v>
          </cell>
          <cell r="I446" t="str">
            <v>Y</v>
          </cell>
          <cell r="J446" t="str">
            <v>Y</v>
          </cell>
          <cell r="K446" t="str">
            <v>Y</v>
          </cell>
          <cell r="L446" t="str">
            <v>Y</v>
          </cell>
        </row>
        <row r="447">
          <cell r="E447" t="str">
            <v>TX_ON_PRFT</v>
          </cell>
          <cell r="F447" t="str">
            <v>Y</v>
          </cell>
          <cell r="H447" t="str">
            <v>Y</v>
          </cell>
          <cell r="I447" t="str">
            <v>Y</v>
          </cell>
          <cell r="J447" t="str">
            <v>Y</v>
          </cell>
          <cell r="K447" t="str">
            <v>Y</v>
          </cell>
          <cell r="L447" t="str">
            <v>Y</v>
          </cell>
        </row>
        <row r="448">
          <cell r="E448" t="str">
            <v>PD_EC_INCPTN PD_EC_MDFCTN</v>
          </cell>
          <cell r="F448" t="str">
            <v>Y</v>
          </cell>
          <cell r="H448" t="str">
            <v>Y</v>
          </cell>
          <cell r="I448" t="str">
            <v>Y</v>
          </cell>
          <cell r="J448" t="str">
            <v>Y</v>
          </cell>
          <cell r="K448" t="str">
            <v>Y</v>
          </cell>
          <cell r="L448" t="str">
            <v>Y</v>
          </cell>
        </row>
        <row r="449">
          <cell r="E449" t="str">
            <v>PD_EC_RD</v>
          </cell>
          <cell r="F449" t="str">
            <v>Y</v>
          </cell>
          <cell r="H449" t="str">
            <v>Y</v>
          </cell>
          <cell r="I449" t="str">
            <v>Y</v>
          </cell>
          <cell r="J449" t="str">
            <v>Y</v>
          </cell>
          <cell r="K449" t="str">
            <v>Y</v>
          </cell>
          <cell r="L449" t="str">
            <v>Y</v>
          </cell>
        </row>
        <row r="450">
          <cell r="E450" t="str">
            <v>TTL_LVRG_RT_INCPTN_HLT</v>
          </cell>
          <cell r="F450" t="str">
            <v>N</v>
          </cell>
          <cell r="H450" t="str">
            <v>N</v>
          </cell>
          <cell r="I450" t="str">
            <v>N</v>
          </cell>
          <cell r="J450" t="str">
            <v>Y</v>
          </cell>
          <cell r="K450" t="str">
            <v>Y</v>
          </cell>
          <cell r="L450" t="str">
            <v>N</v>
          </cell>
        </row>
        <row r="451">
          <cell r="E451" t="str">
            <v>DT_MDFCTN</v>
          </cell>
          <cell r="F451" t="str">
            <v>N</v>
          </cell>
          <cell r="H451" t="str">
            <v>N</v>
          </cell>
          <cell r="I451" t="str">
            <v>N</v>
          </cell>
          <cell r="J451" t="str">
            <v>Y</v>
          </cell>
          <cell r="K451" t="str">
            <v>Y</v>
          </cell>
          <cell r="L451" t="str">
            <v>N</v>
          </cell>
        </row>
        <row r="452">
          <cell r="E452" t="str">
            <v>ACCNTNG_SCTR</v>
          </cell>
          <cell r="F452" t="str">
            <v>Y</v>
          </cell>
          <cell r="H452" t="str">
            <v>Y</v>
          </cell>
          <cell r="I452" t="str">
            <v>Y</v>
          </cell>
          <cell r="J452" t="str">
            <v>Y</v>
          </cell>
          <cell r="K452" t="str">
            <v>Y</v>
          </cell>
          <cell r="L452" t="str">
            <v>Y</v>
          </cell>
        </row>
        <row r="453">
          <cell r="E453" t="str">
            <v>SSTNBL_CLSSFCTN_MTHD</v>
          </cell>
          <cell r="F453" t="str">
            <v>N</v>
          </cell>
          <cell r="H453" t="str">
            <v>Y</v>
          </cell>
          <cell r="I453" t="str">
            <v>Y</v>
          </cell>
          <cell r="J453" t="str">
            <v>Y</v>
          </cell>
          <cell r="K453" t="str">
            <v>Y</v>
          </cell>
          <cell r="L453" t="str">
            <v>Y</v>
          </cell>
        </row>
        <row r="454">
          <cell r="E454" t="str">
            <v>DT_SSTNBL_CLSSFCTN</v>
          </cell>
          <cell r="F454" t="str">
            <v>N</v>
          </cell>
          <cell r="H454" t="str">
            <v>Y</v>
          </cell>
          <cell r="I454" t="str">
            <v>Y</v>
          </cell>
          <cell r="J454" t="str">
            <v>Y</v>
          </cell>
          <cell r="K454" t="str">
            <v>Y</v>
          </cell>
          <cell r="L454" t="str">
            <v>Y</v>
          </cell>
        </row>
        <row r="455">
          <cell r="E455" t="str">
            <v>TTL_LVRG_RT_ MDFCTN</v>
          </cell>
          <cell r="F455" t="str">
            <v>N</v>
          </cell>
          <cell r="H455" t="str">
            <v>N</v>
          </cell>
          <cell r="I455" t="str">
            <v>N</v>
          </cell>
          <cell r="J455" t="str">
            <v>Y</v>
          </cell>
          <cell r="K455" t="str">
            <v>Y</v>
          </cell>
          <cell r="L455" t="str">
            <v>N</v>
          </cell>
        </row>
        <row r="456">
          <cell r="E456" t="str">
            <v>TTL_LVRG_RT_ MDFCTN_HLT</v>
          </cell>
          <cell r="F456" t="str">
            <v>N</v>
          </cell>
          <cell r="H456" t="str">
            <v>N</v>
          </cell>
          <cell r="I456" t="str">
            <v>N</v>
          </cell>
          <cell r="J456" t="str">
            <v>Y</v>
          </cell>
          <cell r="K456" t="str">
            <v>Y</v>
          </cell>
          <cell r="L456" t="str">
            <v>N</v>
          </cell>
        </row>
        <row r="457">
          <cell r="E457" t="str">
            <v>COD_SOC</v>
          </cell>
          <cell r="F457" t="str">
            <v>N</v>
          </cell>
          <cell r="H457" t="str">
            <v>Y</v>
          </cell>
          <cell r="I457" t="str">
            <v>Y</v>
          </cell>
          <cell r="J457" t="str">
            <v>Y</v>
          </cell>
          <cell r="K457" t="str">
            <v>Y</v>
          </cell>
          <cell r="L457" t="str">
            <v>Y</v>
          </cell>
        </row>
        <row r="458">
          <cell r="E458" t="str">
            <v>DT_RFRNC</v>
          </cell>
          <cell r="F458" t="str">
            <v>N</v>
          </cell>
          <cell r="H458" t="str">
            <v>Y</v>
          </cell>
          <cell r="I458" t="str">
            <v>Y</v>
          </cell>
          <cell r="J458" t="str">
            <v>Y</v>
          </cell>
          <cell r="K458" t="str">
            <v>Y</v>
          </cell>
          <cell r="L458" t="str">
            <v>Y</v>
          </cell>
        </row>
        <row r="459">
          <cell r="E459" t="str">
            <v>INSTRMNT_ID</v>
          </cell>
          <cell r="F459" t="str">
            <v>N</v>
          </cell>
          <cell r="H459" t="str">
            <v>Y</v>
          </cell>
          <cell r="I459" t="str">
            <v>Y</v>
          </cell>
          <cell r="J459" t="str">
            <v>Y</v>
          </cell>
          <cell r="K459" t="str">
            <v>Y</v>
          </cell>
          <cell r="L459" t="str">
            <v>Y</v>
          </cell>
        </row>
        <row r="460">
          <cell r="E460" t="str">
            <v>PRTCTN_ID</v>
          </cell>
          <cell r="F460" t="str">
            <v>N</v>
          </cell>
          <cell r="H460" t="str">
            <v>Y</v>
          </cell>
          <cell r="I460" t="str">
            <v>Y</v>
          </cell>
          <cell r="J460" t="str">
            <v>Y</v>
          </cell>
          <cell r="K460" t="str">
            <v>Y</v>
          </cell>
          <cell r="L460" t="str">
            <v>Y</v>
          </cell>
        </row>
        <row r="461">
          <cell r="E461" t="str">
            <v>PRTCTN_ALLCTD_VL</v>
          </cell>
          <cell r="F461" t="str">
            <v>N</v>
          </cell>
          <cell r="H461" t="str">
            <v>Y</v>
          </cell>
          <cell r="I461" t="str">
            <v>Y</v>
          </cell>
          <cell r="J461" t="str">
            <v>Y</v>
          </cell>
          <cell r="K461" t="str">
            <v>Y</v>
          </cell>
          <cell r="L461" t="str">
            <v>Y</v>
          </cell>
        </row>
        <row r="462">
          <cell r="E462" t="str">
            <v>THRD_PRTY_PRRTY_CLMS</v>
          </cell>
          <cell r="F462" t="str">
            <v>N</v>
          </cell>
          <cell r="H462" t="str">
            <v>Y</v>
          </cell>
          <cell r="I462" t="str">
            <v>Y</v>
          </cell>
          <cell r="J462" t="str">
            <v>Y</v>
          </cell>
          <cell r="K462" t="str">
            <v>Y</v>
          </cell>
          <cell r="L462" t="str">
            <v>Y</v>
          </cell>
        </row>
        <row r="463">
          <cell r="E463" t="str">
            <v>TYP_RLTN</v>
          </cell>
          <cell r="F463" t="str">
            <v>N</v>
          </cell>
          <cell r="H463" t="str">
            <v>Y</v>
          </cell>
          <cell r="I463" t="str">
            <v>Y</v>
          </cell>
          <cell r="J463" t="str">
            <v>Y</v>
          </cell>
          <cell r="K463" t="str">
            <v>Y</v>
          </cell>
          <cell r="L463" t="str">
            <v>Y</v>
          </cell>
        </row>
        <row r="464">
          <cell r="E464" t="str">
            <v>GRP_SPPRT</v>
          </cell>
          <cell r="F464" t="str">
            <v>N</v>
          </cell>
          <cell r="H464" t="str">
            <v>N</v>
          </cell>
          <cell r="I464" t="str">
            <v>N</v>
          </cell>
          <cell r="J464" t="str">
            <v>Y</v>
          </cell>
          <cell r="K464" t="str">
            <v>Y</v>
          </cell>
          <cell r="L464" t="str">
            <v>N</v>
          </cell>
        </row>
        <row r="465">
          <cell r="E465" t="str">
            <v>COD_SOC</v>
          </cell>
          <cell r="F465" t="str">
            <v>N</v>
          </cell>
          <cell r="H465" t="str">
            <v>Y</v>
          </cell>
          <cell r="I465" t="str">
            <v>Y</v>
          </cell>
          <cell r="J465" t="str">
            <v>Y</v>
          </cell>
          <cell r="K465" t="str">
            <v>Y</v>
          </cell>
          <cell r="L465" t="str">
            <v>Y</v>
          </cell>
        </row>
        <row r="466">
          <cell r="E466" t="str">
            <v>DT_MTRTY_PRTCTN</v>
          </cell>
          <cell r="F466" t="str">
            <v>N</v>
          </cell>
          <cell r="H466" t="str">
            <v>Y</v>
          </cell>
          <cell r="I466" t="str">
            <v>Y</v>
          </cell>
          <cell r="J466" t="str">
            <v>Y</v>
          </cell>
          <cell r="K466" t="str">
            <v>Y</v>
          </cell>
          <cell r="L466" t="str">
            <v>Y</v>
          </cell>
        </row>
        <row r="467">
          <cell r="E467" t="str">
            <v>DT_RFRNC</v>
          </cell>
          <cell r="F467" t="str">
            <v>N</v>
          </cell>
          <cell r="H467" t="str">
            <v>Y</v>
          </cell>
          <cell r="I467" t="str">
            <v>Y</v>
          </cell>
          <cell r="J467" t="str">
            <v>Y</v>
          </cell>
          <cell r="K467" t="str">
            <v>Y</v>
          </cell>
          <cell r="L467" t="str">
            <v>Y</v>
          </cell>
        </row>
        <row r="468">
          <cell r="E468" t="str">
            <v>NTNL_ID</v>
          </cell>
          <cell r="F468" t="str">
            <v>N</v>
          </cell>
          <cell r="H468" t="str">
            <v>Y</v>
          </cell>
          <cell r="I468" t="str">
            <v>Y</v>
          </cell>
          <cell r="J468" t="str">
            <v>Y</v>
          </cell>
          <cell r="K468" t="str">
            <v>Y</v>
          </cell>
          <cell r="L468" t="str">
            <v>Y</v>
          </cell>
        </row>
        <row r="469">
          <cell r="E469" t="str">
            <v>PRTCTN_ID</v>
          </cell>
          <cell r="F469" t="str">
            <v>N</v>
          </cell>
          <cell r="H469" t="str">
            <v>Y</v>
          </cell>
          <cell r="I469" t="str">
            <v>Y</v>
          </cell>
          <cell r="J469" t="str">
            <v>Y</v>
          </cell>
          <cell r="K469" t="str">
            <v>Y</v>
          </cell>
          <cell r="L469" t="str">
            <v>Y</v>
          </cell>
        </row>
        <row r="470">
          <cell r="E470" t="str">
            <v>PRTCTN_PRVDR_ID</v>
          </cell>
          <cell r="F470" t="str">
            <v>N</v>
          </cell>
          <cell r="H470" t="str">
            <v>Y</v>
          </cell>
          <cell r="I470" t="str">
            <v>Y</v>
          </cell>
          <cell r="J470" t="str">
            <v>Y</v>
          </cell>
          <cell r="K470" t="str">
            <v>Y</v>
          </cell>
          <cell r="L470" t="str">
            <v>Y</v>
          </cell>
        </row>
        <row r="471">
          <cell r="E471" t="str">
            <v>RL_ESTT_ADDRSS</v>
          </cell>
          <cell r="F471" t="str">
            <v>N</v>
          </cell>
          <cell r="H471" t="str">
            <v>Y</v>
          </cell>
          <cell r="I471" t="str">
            <v>Y</v>
          </cell>
          <cell r="J471" t="str">
            <v>Y</v>
          </cell>
          <cell r="K471" t="str">
            <v>Y</v>
          </cell>
          <cell r="L471" t="str">
            <v>Y</v>
          </cell>
        </row>
        <row r="472">
          <cell r="E472" t="str">
            <v>RL_ESTT_CLLTRL_LCTN</v>
          </cell>
          <cell r="F472" t="str">
            <v>N</v>
          </cell>
          <cell r="H472" t="str">
            <v>Y</v>
          </cell>
          <cell r="I472" t="str">
            <v>Y</v>
          </cell>
          <cell r="J472" t="str">
            <v>Y</v>
          </cell>
          <cell r="K472" t="str">
            <v>Y</v>
          </cell>
          <cell r="L472" t="str">
            <v>Y</v>
          </cell>
        </row>
        <row r="473">
          <cell r="E473" t="str">
            <v>RL_ESTT_CLLTRL_LCTN_INT</v>
          </cell>
          <cell r="F473" t="str">
            <v>N</v>
          </cell>
          <cell r="H473" t="str">
            <v>Y</v>
          </cell>
          <cell r="I473" t="str">
            <v>Y</v>
          </cell>
          <cell r="J473" t="str">
            <v>Y</v>
          </cell>
          <cell r="K473" t="str">
            <v>Y</v>
          </cell>
          <cell r="L473" t="str">
            <v>Y</v>
          </cell>
        </row>
        <row r="474">
          <cell r="E474" t="str">
            <v>RL_ESTT_CTY</v>
          </cell>
          <cell r="F474" t="str">
            <v>N</v>
          </cell>
          <cell r="H474" t="str">
            <v>Y</v>
          </cell>
          <cell r="I474" t="str">
            <v>Y</v>
          </cell>
          <cell r="J474" t="str">
            <v>Y</v>
          </cell>
          <cell r="K474" t="str">
            <v>Y</v>
          </cell>
          <cell r="L474" t="str">
            <v>Y</v>
          </cell>
        </row>
        <row r="475">
          <cell r="E475" t="str">
            <v>RL_ESTT_PST_CD</v>
          </cell>
          <cell r="F475" t="str">
            <v>N</v>
          </cell>
          <cell r="H475" t="str">
            <v>Y</v>
          </cell>
          <cell r="I475" t="str">
            <v>Y</v>
          </cell>
          <cell r="J475" t="str">
            <v>Y</v>
          </cell>
          <cell r="K475" t="str">
            <v>Y</v>
          </cell>
          <cell r="L475" t="str">
            <v>Y</v>
          </cell>
        </row>
        <row r="476">
          <cell r="E476" t="str">
            <v>HRCT_MV</v>
          </cell>
          <cell r="F476" t="str">
            <v>N</v>
          </cell>
          <cell r="H476" t="str">
            <v>Y</v>
          </cell>
          <cell r="I476" t="str">
            <v>Y</v>
          </cell>
          <cell r="J476" t="str">
            <v>Y</v>
          </cell>
          <cell r="K476" t="str">
            <v>Y</v>
          </cell>
          <cell r="L476" t="str">
            <v>Y</v>
          </cell>
        </row>
        <row r="477">
          <cell r="E477" t="str">
            <v>PRTCTN_CLLD</v>
          </cell>
          <cell r="F477" t="str">
            <v>N</v>
          </cell>
          <cell r="H477" t="str">
            <v>Y</v>
          </cell>
          <cell r="I477" t="str">
            <v>Y</v>
          </cell>
          <cell r="J477" t="str">
            <v>Y</v>
          </cell>
          <cell r="K477" t="str">
            <v>Y</v>
          </cell>
          <cell r="L477" t="str">
            <v>Y</v>
          </cell>
        </row>
        <row r="478">
          <cell r="E478" t="str">
            <v>TYP_PRTCTN</v>
          </cell>
          <cell r="F478" t="str">
            <v>N</v>
          </cell>
          <cell r="H478" t="str">
            <v>Y</v>
          </cell>
          <cell r="I478" t="str">
            <v>Y</v>
          </cell>
          <cell r="J478" t="str">
            <v>Y</v>
          </cell>
          <cell r="K478" t="str">
            <v>Y</v>
          </cell>
          <cell r="L478" t="str">
            <v>Y</v>
          </cell>
        </row>
        <row r="479">
          <cell r="E479" t="str">
            <v>TYP_PRTCTN_INTRNL</v>
          </cell>
          <cell r="F479" t="str">
            <v>N</v>
          </cell>
          <cell r="H479" t="str">
            <v>Y</v>
          </cell>
          <cell r="I479" t="str">
            <v>Y</v>
          </cell>
          <cell r="J479" t="str">
            <v>Y</v>
          </cell>
          <cell r="K479" t="str">
            <v>Y</v>
          </cell>
          <cell r="L479" t="str">
            <v>Y</v>
          </cell>
        </row>
        <row r="480">
          <cell r="E480" t="str">
            <v>TYP_PRTCTN_VL</v>
          </cell>
          <cell r="F480" t="str">
            <v>N</v>
          </cell>
          <cell r="H480" t="str">
            <v>Y</v>
          </cell>
          <cell r="I480" t="str">
            <v>Y</v>
          </cell>
          <cell r="J480" t="str">
            <v>Y</v>
          </cell>
          <cell r="K480" t="str">
            <v>Y</v>
          </cell>
          <cell r="L480" t="str">
            <v>N</v>
          </cell>
        </row>
        <row r="481">
          <cell r="E481" t="str">
            <v>APPRSL_CRRNCY</v>
          </cell>
          <cell r="F481" t="str">
            <v>N</v>
          </cell>
          <cell r="H481" t="str">
            <v>Y</v>
          </cell>
          <cell r="I481" t="str">
            <v>Y</v>
          </cell>
          <cell r="J481" t="str">
            <v>Y</v>
          </cell>
          <cell r="K481" t="str">
            <v>Y</v>
          </cell>
          <cell r="L481" t="str">
            <v>Y</v>
          </cell>
        </row>
        <row r="482">
          <cell r="E482" t="str">
            <v>APPRSR</v>
          </cell>
          <cell r="F482" t="str">
            <v>N</v>
          </cell>
          <cell r="H482" t="str">
            <v>Y</v>
          </cell>
          <cell r="I482" t="str">
            <v>Y</v>
          </cell>
          <cell r="J482" t="str">
            <v>Y</v>
          </cell>
          <cell r="K482" t="str">
            <v>Y</v>
          </cell>
          <cell r="L482" t="str">
            <v>Y</v>
          </cell>
        </row>
        <row r="483">
          <cell r="E483" t="str">
            <v>DT_LST_FLL_APPRSL</v>
          </cell>
          <cell r="F483" t="str">
            <v>N</v>
          </cell>
          <cell r="H483" t="str">
            <v>Y</v>
          </cell>
          <cell r="I483" t="str">
            <v>Y</v>
          </cell>
          <cell r="J483" t="str">
            <v>Y</v>
          </cell>
          <cell r="K483" t="str">
            <v>Y</v>
          </cell>
          <cell r="L483" t="str">
            <v>Y</v>
          </cell>
        </row>
        <row r="484">
          <cell r="E484" t="str">
            <v>DT_ORGNL_PRTCTN_VL</v>
          </cell>
          <cell r="F484" t="str">
            <v>N</v>
          </cell>
          <cell r="H484" t="str">
            <v>Y</v>
          </cell>
          <cell r="I484" t="str">
            <v>Y</v>
          </cell>
          <cell r="J484" t="str">
            <v>Y</v>
          </cell>
          <cell r="K484" t="str">
            <v>Y</v>
          </cell>
          <cell r="L484" t="str">
            <v>Y</v>
          </cell>
        </row>
        <row r="485">
          <cell r="E485" t="str">
            <v>DT_PRTCTN_VL</v>
          </cell>
          <cell r="F485" t="str">
            <v>N</v>
          </cell>
          <cell r="H485" t="str">
            <v>Y</v>
          </cell>
          <cell r="I485" t="str">
            <v>Y</v>
          </cell>
          <cell r="J485" t="str">
            <v>Y</v>
          </cell>
          <cell r="K485" t="str">
            <v>Y</v>
          </cell>
          <cell r="L485" t="str">
            <v>Y</v>
          </cell>
        </row>
        <row r="486">
          <cell r="E486" t="str">
            <v>ORGNL_PRTCTN_VL</v>
          </cell>
          <cell r="F486" t="str">
            <v>N</v>
          </cell>
          <cell r="H486" t="str">
            <v>Y</v>
          </cell>
          <cell r="I486" t="str">
            <v>Y</v>
          </cell>
          <cell r="J486" t="str">
            <v>Y</v>
          </cell>
          <cell r="K486" t="str">
            <v>Y</v>
          </cell>
          <cell r="L486" t="str">
            <v>Y</v>
          </cell>
        </row>
        <row r="487">
          <cell r="E487" t="str">
            <v>PRTCTN_FRCD_SL_VL</v>
          </cell>
          <cell r="F487" t="str">
            <v>N</v>
          </cell>
          <cell r="H487" t="str">
            <v>Y</v>
          </cell>
          <cell r="I487" t="str">
            <v>Y</v>
          </cell>
          <cell r="J487" t="str">
            <v>Y</v>
          </cell>
          <cell r="K487" t="str">
            <v>Y</v>
          </cell>
          <cell r="L487" t="str">
            <v>Y</v>
          </cell>
        </row>
        <row r="488">
          <cell r="E488" t="str">
            <v>PRTCTN_VL</v>
          </cell>
          <cell r="F488" t="str">
            <v>N</v>
          </cell>
          <cell r="H488" t="str">
            <v>Y</v>
          </cell>
          <cell r="I488" t="str">
            <v>Y</v>
          </cell>
          <cell r="J488" t="str">
            <v>Y</v>
          </cell>
          <cell r="K488" t="str">
            <v>Y</v>
          </cell>
          <cell r="L488" t="str">
            <v>Y</v>
          </cell>
        </row>
        <row r="489">
          <cell r="E489" t="str">
            <v>PRTCTN_VL_NPE</v>
          </cell>
          <cell r="F489" t="str">
            <v>N</v>
          </cell>
          <cell r="H489" t="str">
            <v>Y</v>
          </cell>
          <cell r="I489" t="str">
            <v>Y</v>
          </cell>
          <cell r="J489" t="str">
            <v>Y</v>
          </cell>
          <cell r="K489" t="str">
            <v>Y</v>
          </cell>
          <cell r="L489" t="str">
            <v>Y</v>
          </cell>
        </row>
        <row r="490">
          <cell r="E490" t="str">
            <v>PRTCTN_VLTN_APPRCH</v>
          </cell>
          <cell r="F490" t="str">
            <v>N</v>
          </cell>
          <cell r="H490" t="str">
            <v>Y</v>
          </cell>
          <cell r="I490" t="str">
            <v>Y</v>
          </cell>
          <cell r="J490" t="str">
            <v>Y</v>
          </cell>
          <cell r="K490" t="str">
            <v>Y</v>
          </cell>
          <cell r="L490" t="str">
            <v>Y</v>
          </cell>
        </row>
        <row r="491">
          <cell r="E491" t="str">
            <v>DT_APPRSL_PRVS</v>
          </cell>
          <cell r="F491" t="str">
            <v>N</v>
          </cell>
          <cell r="H491" t="str">
            <v>Y</v>
          </cell>
          <cell r="I491" t="str">
            <v>Y</v>
          </cell>
          <cell r="J491" t="str">
            <v>Y</v>
          </cell>
          <cell r="K491" t="str">
            <v>Y</v>
          </cell>
          <cell r="L491" t="str">
            <v>Y</v>
          </cell>
        </row>
        <row r="492">
          <cell r="E492" t="str">
            <v>PRTCTN_VL_PRVS</v>
          </cell>
          <cell r="F492" t="str">
            <v>N</v>
          </cell>
          <cell r="H492" t="str">
            <v>Y</v>
          </cell>
          <cell r="I492" t="str">
            <v>Y</v>
          </cell>
          <cell r="J492" t="str">
            <v>Y</v>
          </cell>
          <cell r="K492" t="str">
            <v>Y</v>
          </cell>
          <cell r="L492" t="str">
            <v>Y</v>
          </cell>
        </row>
        <row r="493">
          <cell r="E493" t="str">
            <v>CNSTRCTN_STTS</v>
          </cell>
          <cell r="F493" t="str">
            <v>N</v>
          </cell>
          <cell r="H493" t="str">
            <v>N</v>
          </cell>
          <cell r="I493" t="str">
            <v>N</v>
          </cell>
          <cell r="J493" t="str">
            <v>N</v>
          </cell>
          <cell r="K493" t="str">
            <v>Y</v>
          </cell>
          <cell r="L493" t="str">
            <v>Y</v>
          </cell>
        </row>
        <row r="494">
          <cell r="E494" t="str">
            <v>DT_CNSTRCTN_STTS</v>
          </cell>
          <cell r="F494" t="str">
            <v>N</v>
          </cell>
          <cell r="H494" t="str">
            <v>N</v>
          </cell>
          <cell r="I494" t="str">
            <v>N</v>
          </cell>
          <cell r="J494" t="str">
            <v>N</v>
          </cell>
          <cell r="K494" t="str">
            <v>Y</v>
          </cell>
          <cell r="L494" t="str">
            <v>Y</v>
          </cell>
        </row>
        <row r="495">
          <cell r="E495" t="str">
            <v>DT_FRST_USG</v>
          </cell>
          <cell r="F495" t="str">
            <v>N</v>
          </cell>
          <cell r="H495" t="str">
            <v>N</v>
          </cell>
          <cell r="I495" t="str">
            <v>N</v>
          </cell>
          <cell r="J495" t="str">
            <v>N</v>
          </cell>
          <cell r="K495" t="str">
            <v>Y</v>
          </cell>
          <cell r="L495" t="str">
            <v>N</v>
          </cell>
        </row>
        <row r="496">
          <cell r="E496" t="str">
            <v>DVLPMNT_STTS</v>
          </cell>
          <cell r="F496" t="str">
            <v>N</v>
          </cell>
          <cell r="H496" t="str">
            <v>Y</v>
          </cell>
          <cell r="I496" t="str">
            <v>Y</v>
          </cell>
          <cell r="J496" t="str">
            <v>Y</v>
          </cell>
          <cell r="K496" t="str">
            <v>Y</v>
          </cell>
          <cell r="L496" t="str">
            <v>Y</v>
          </cell>
        </row>
        <row r="497">
          <cell r="E497" t="str">
            <v>MN_PRPS</v>
          </cell>
          <cell r="F497" t="str">
            <v>N</v>
          </cell>
          <cell r="H497" t="str">
            <v>N</v>
          </cell>
          <cell r="I497" t="str">
            <v>N</v>
          </cell>
          <cell r="J497" t="str">
            <v>N</v>
          </cell>
          <cell r="K497" t="str">
            <v>Y</v>
          </cell>
          <cell r="L497" t="str">
            <v>N</v>
          </cell>
        </row>
        <row r="498">
          <cell r="E498" t="str">
            <v>PRM_LCTN</v>
          </cell>
          <cell r="F498" t="str">
            <v>N</v>
          </cell>
          <cell r="H498" t="str">
            <v>N</v>
          </cell>
          <cell r="I498" t="str">
            <v>N</v>
          </cell>
          <cell r="J498" t="str">
            <v>N</v>
          </cell>
          <cell r="K498" t="str">
            <v>Y</v>
          </cell>
          <cell r="L498" t="str">
            <v>N</v>
          </cell>
        </row>
        <row r="499">
          <cell r="E499" t="str">
            <v>CRE_INCM_CRRNCY</v>
          </cell>
          <cell r="F499" t="str">
            <v>N</v>
          </cell>
          <cell r="H499" t="str">
            <v>N</v>
          </cell>
          <cell r="I499" t="str">
            <v>N</v>
          </cell>
          <cell r="J499" t="str">
            <v>N</v>
          </cell>
          <cell r="K499" t="str">
            <v>Y</v>
          </cell>
          <cell r="L499" t="str">
            <v>N</v>
          </cell>
        </row>
        <row r="500">
          <cell r="E500" t="str">
            <v>CRE_YRLY_EXPNSS</v>
          </cell>
          <cell r="F500" t="str">
            <v>N</v>
          </cell>
          <cell r="H500" t="str">
            <v>N</v>
          </cell>
          <cell r="I500" t="str">
            <v>N</v>
          </cell>
          <cell r="J500" t="str">
            <v>N</v>
          </cell>
          <cell r="K500" t="str">
            <v>Y</v>
          </cell>
          <cell r="L500" t="str">
            <v>N</v>
          </cell>
        </row>
        <row r="501">
          <cell r="E501" t="str">
            <v>CRE_YRLY_INCM</v>
          </cell>
          <cell r="F501" t="str">
            <v>N</v>
          </cell>
          <cell r="H501" t="str">
            <v>N</v>
          </cell>
          <cell r="I501" t="str">
            <v>N</v>
          </cell>
          <cell r="J501" t="str">
            <v>N</v>
          </cell>
          <cell r="K501" t="str">
            <v>Y</v>
          </cell>
          <cell r="L501" t="str">
            <v>N</v>
          </cell>
        </row>
        <row r="502">
          <cell r="E502" t="str">
            <v>PRTCTN_TYP_PBLC_GRNT_SCHM_C19</v>
          </cell>
          <cell r="F502" t="str">
            <v>N</v>
          </cell>
          <cell r="H502" t="str">
            <v>N</v>
          </cell>
          <cell r="I502" t="str">
            <v>N</v>
          </cell>
          <cell r="J502" t="str">
            <v>N</v>
          </cell>
          <cell r="K502" t="str">
            <v>Y</v>
          </cell>
          <cell r="L502" t="str">
            <v>Y</v>
          </cell>
        </row>
        <row r="503">
          <cell r="E503" t="str">
            <v>TAX_ID</v>
          </cell>
          <cell r="F503" t="str">
            <v>N</v>
          </cell>
          <cell r="H503" t="str">
            <v>Y</v>
          </cell>
          <cell r="I503" t="str">
            <v>Y</v>
          </cell>
          <cell r="J503" t="str">
            <v>Y</v>
          </cell>
          <cell r="K503" t="str">
            <v>Y</v>
          </cell>
          <cell r="L503" t="str">
            <v>Y</v>
          </cell>
        </row>
        <row r="504">
          <cell r="E504" t="str">
            <v>TYP_EP_SCR</v>
          </cell>
          <cell r="F504" t="str">
            <v>N</v>
          </cell>
          <cell r="H504" t="str">
            <v>Y</v>
          </cell>
          <cell r="I504" t="str">
            <v>Y</v>
          </cell>
          <cell r="J504" t="str">
            <v>Y</v>
          </cell>
          <cell r="K504" t="str">
            <v>Y</v>
          </cell>
          <cell r="L504" t="str">
            <v>Y</v>
          </cell>
        </row>
        <row r="505">
          <cell r="E505" t="str">
            <v>EP_SCR</v>
          </cell>
          <cell r="F505" t="str">
            <v>N</v>
          </cell>
          <cell r="H505" t="str">
            <v>Y</v>
          </cell>
          <cell r="I505" t="str">
            <v>Y</v>
          </cell>
          <cell r="J505" t="str">
            <v>Y</v>
          </cell>
          <cell r="K505" t="str">
            <v>Y</v>
          </cell>
          <cell r="L505" t="str">
            <v>Y</v>
          </cell>
        </row>
        <row r="506">
          <cell r="E506" t="str">
            <v>TYP_EPC_LBL</v>
          </cell>
          <cell r="F506" t="str">
            <v>N</v>
          </cell>
          <cell r="H506" t="str">
            <v>Y</v>
          </cell>
          <cell r="I506" t="str">
            <v>Y</v>
          </cell>
          <cell r="J506" t="str">
            <v>Y</v>
          </cell>
          <cell r="K506" t="str">
            <v>Y</v>
          </cell>
          <cell r="L506" t="str">
            <v>Y</v>
          </cell>
        </row>
        <row r="507">
          <cell r="E507" t="str">
            <v>EPC_LBL</v>
          </cell>
          <cell r="F507" t="str">
            <v>N</v>
          </cell>
          <cell r="H507" t="str">
            <v>Y</v>
          </cell>
          <cell r="I507" t="str">
            <v>Y</v>
          </cell>
          <cell r="J507" t="str">
            <v>Y</v>
          </cell>
          <cell r="K507" t="str">
            <v>Y</v>
          </cell>
          <cell r="L507" t="str">
            <v>Y</v>
          </cell>
        </row>
        <row r="508">
          <cell r="E508" t="str">
            <v>TYP_EMSSNS_LBL</v>
          </cell>
          <cell r="F508" t="str">
            <v>N</v>
          </cell>
          <cell r="H508" t="str">
            <v>Y</v>
          </cell>
          <cell r="I508" t="str">
            <v>Y</v>
          </cell>
          <cell r="J508" t="str">
            <v>Y</v>
          </cell>
          <cell r="K508" t="str">
            <v>Y</v>
          </cell>
          <cell r="L508" t="str">
            <v>Y</v>
          </cell>
        </row>
        <row r="509">
          <cell r="E509" t="str">
            <v>EPC_EMSSNS_LBL</v>
          </cell>
          <cell r="F509" t="str">
            <v>N</v>
          </cell>
          <cell r="H509" t="str">
            <v>Y</v>
          </cell>
          <cell r="I509" t="str">
            <v>Y</v>
          </cell>
          <cell r="J509" t="str">
            <v>Y</v>
          </cell>
          <cell r="K509" t="str">
            <v>Y</v>
          </cell>
          <cell r="L509" t="str">
            <v>Y</v>
          </cell>
        </row>
        <row r="510">
          <cell r="E510" t="str">
            <v>VHCL_EMSSNS_LBL</v>
          </cell>
          <cell r="F510" t="str">
            <v>N</v>
          </cell>
          <cell r="H510" t="str">
            <v>Y</v>
          </cell>
          <cell r="I510" t="str">
            <v>Y</v>
          </cell>
          <cell r="J510" t="str">
            <v>Y</v>
          </cell>
          <cell r="K510" t="str">
            <v>Y</v>
          </cell>
          <cell r="L510" t="str">
            <v>Y</v>
          </cell>
        </row>
        <row r="511">
          <cell r="E511" t="str">
            <v>TYP_EMSSNS_SCR</v>
          </cell>
          <cell r="F511" t="str">
            <v>N</v>
          </cell>
          <cell r="H511" t="str">
            <v>Y</v>
          </cell>
          <cell r="I511" t="str">
            <v>Y</v>
          </cell>
          <cell r="J511" t="str">
            <v>Y</v>
          </cell>
          <cell r="K511" t="str">
            <v>Y</v>
          </cell>
          <cell r="L511" t="str">
            <v>Y</v>
          </cell>
        </row>
        <row r="512">
          <cell r="E512" t="str">
            <v>EPC_EMSSNS_SCR</v>
          </cell>
          <cell r="F512" t="str">
            <v>N</v>
          </cell>
          <cell r="H512" t="str">
            <v>Y</v>
          </cell>
          <cell r="I512" t="str">
            <v>Y</v>
          </cell>
          <cell r="J512" t="str">
            <v>Y</v>
          </cell>
          <cell r="K512" t="str">
            <v>Y</v>
          </cell>
          <cell r="L512" t="str">
            <v>Y</v>
          </cell>
        </row>
        <row r="513">
          <cell r="E513" t="str">
            <v>VHCL_EMSSNS_SCR</v>
          </cell>
          <cell r="F513" t="str">
            <v>N</v>
          </cell>
          <cell r="H513" t="str">
            <v>Y</v>
          </cell>
          <cell r="I513" t="str">
            <v>Y</v>
          </cell>
          <cell r="J513" t="str">
            <v>Y</v>
          </cell>
          <cell r="K513" t="str">
            <v>Y</v>
          </cell>
          <cell r="L513" t="str">
            <v>Y</v>
          </cell>
        </row>
        <row r="514">
          <cell r="E514" t="str">
            <v>EMSSNS_SCP1_PRTCTN</v>
          </cell>
          <cell r="F514" t="str">
            <v>N</v>
          </cell>
          <cell r="H514" t="str">
            <v>N</v>
          </cell>
          <cell r="I514" t="str">
            <v>N</v>
          </cell>
          <cell r="J514" t="str">
            <v>N</v>
          </cell>
          <cell r="K514" t="str">
            <v>Y</v>
          </cell>
          <cell r="L514" t="str">
            <v>N</v>
          </cell>
        </row>
        <row r="515">
          <cell r="E515" t="str">
            <v>EMSSNS_SCP2_PRTCTN</v>
          </cell>
          <cell r="F515" t="str">
            <v>N</v>
          </cell>
          <cell r="H515" t="str">
            <v>N</v>
          </cell>
          <cell r="I515" t="str">
            <v>N</v>
          </cell>
          <cell r="J515" t="str">
            <v>N</v>
          </cell>
          <cell r="K515" t="str">
            <v>Y</v>
          </cell>
          <cell r="L515" t="str">
            <v>N</v>
          </cell>
        </row>
        <row r="516">
          <cell r="E516" t="str">
            <v>EMSSNS_SCP3_PRTCTN</v>
          </cell>
          <cell r="F516" t="str">
            <v>N</v>
          </cell>
          <cell r="H516" t="str">
            <v>N</v>
          </cell>
          <cell r="I516" t="str">
            <v>N</v>
          </cell>
          <cell r="J516" t="str">
            <v>N</v>
          </cell>
          <cell r="K516" t="str">
            <v>Y</v>
          </cell>
          <cell r="L516" t="str">
            <v>N</v>
          </cell>
        </row>
        <row r="517">
          <cell r="E517" t="str">
            <v>MTHD_USD_PRTCTN_SCP_1</v>
          </cell>
          <cell r="F517" t="str">
            <v>N</v>
          </cell>
          <cell r="H517" t="str">
            <v>N</v>
          </cell>
          <cell r="I517" t="str">
            <v>N</v>
          </cell>
          <cell r="J517" t="str">
            <v>N</v>
          </cell>
          <cell r="K517" t="str">
            <v>Y</v>
          </cell>
          <cell r="L517" t="str">
            <v>N</v>
          </cell>
        </row>
        <row r="518">
          <cell r="E518" t="str">
            <v>MTHD_USD_PRTCTN_SCP_2</v>
          </cell>
          <cell r="F518" t="str">
            <v>N</v>
          </cell>
          <cell r="H518" t="str">
            <v>N</v>
          </cell>
          <cell r="I518" t="str">
            <v>N</v>
          </cell>
          <cell r="J518" t="str">
            <v>N</v>
          </cell>
          <cell r="K518" t="str">
            <v>Y</v>
          </cell>
          <cell r="L518" t="str">
            <v>N</v>
          </cell>
        </row>
        <row r="519">
          <cell r="E519" t="str">
            <v>MTHD_USD_PRTCTN_SCP_3</v>
          </cell>
          <cell r="F519" t="str">
            <v>N</v>
          </cell>
          <cell r="H519" t="str">
            <v>N</v>
          </cell>
          <cell r="I519" t="str">
            <v>N</v>
          </cell>
          <cell r="J519" t="str">
            <v>N</v>
          </cell>
          <cell r="K519" t="str">
            <v>Y</v>
          </cell>
          <cell r="L519" t="str">
            <v>N</v>
          </cell>
        </row>
        <row r="520">
          <cell r="E520" t="str">
            <v>FLG_ACT_PHYSCL_RSK</v>
          </cell>
          <cell r="F520" t="str">
            <v>N</v>
          </cell>
          <cell r="H520" t="str">
            <v>Y</v>
          </cell>
          <cell r="I520" t="str">
            <v>Y</v>
          </cell>
          <cell r="J520" t="str">
            <v>Y</v>
          </cell>
          <cell r="K520" t="str">
            <v>Y</v>
          </cell>
          <cell r="L520" t="str">
            <v>Y</v>
          </cell>
        </row>
        <row r="521">
          <cell r="E521" t="str">
            <v>FLG_CHRNC_PHYSCL_RSK</v>
          </cell>
          <cell r="F521" t="str">
            <v>N</v>
          </cell>
          <cell r="H521" t="str">
            <v>Y</v>
          </cell>
          <cell r="I521" t="str">
            <v>Y</v>
          </cell>
          <cell r="J521" t="str">
            <v>Y</v>
          </cell>
          <cell r="K521" t="str">
            <v>Y</v>
          </cell>
          <cell r="L521" t="str">
            <v>Y</v>
          </cell>
        </row>
        <row r="522">
          <cell r="E522" t="str">
            <v>INSRNC_ID</v>
          </cell>
          <cell r="F522" t="str">
            <v>N</v>
          </cell>
          <cell r="H522" t="str">
            <v>Y</v>
          </cell>
          <cell r="I522" t="str">
            <v>Y</v>
          </cell>
          <cell r="J522" t="str">
            <v>Y</v>
          </cell>
          <cell r="K522" t="str">
            <v>Y</v>
          </cell>
          <cell r="L522" t="str">
            <v>Y</v>
          </cell>
        </row>
        <row r="523">
          <cell r="E523" t="str">
            <v>TYP_HZRDS_INSRD</v>
          </cell>
          <cell r="F523" t="str">
            <v>N</v>
          </cell>
          <cell r="H523" t="str">
            <v>Y</v>
          </cell>
          <cell r="I523" t="str">
            <v>Y</v>
          </cell>
          <cell r="J523" t="str">
            <v>Y</v>
          </cell>
          <cell r="K523" t="str">
            <v>Y</v>
          </cell>
          <cell r="L523" t="str">
            <v>Y</v>
          </cell>
        </row>
        <row r="524">
          <cell r="E524" t="str">
            <v>AMNT_CVRD_INSRNC</v>
          </cell>
          <cell r="F524" t="str">
            <v>N</v>
          </cell>
          <cell r="H524" t="str">
            <v>Y</v>
          </cell>
          <cell r="I524" t="str">
            <v>Y</v>
          </cell>
          <cell r="J524" t="str">
            <v>Y</v>
          </cell>
          <cell r="K524" t="str">
            <v>Y</v>
          </cell>
          <cell r="L524" t="str">
            <v>Y</v>
          </cell>
        </row>
        <row r="525">
          <cell r="E525" t="str">
            <v>DT_MTRTY_INSRNC</v>
          </cell>
          <cell r="F525" t="str">
            <v>N</v>
          </cell>
          <cell r="H525" t="str">
            <v>Y</v>
          </cell>
          <cell r="I525" t="str">
            <v>Y</v>
          </cell>
          <cell r="J525" t="str">
            <v>Y</v>
          </cell>
          <cell r="K525" t="str">
            <v>Y</v>
          </cell>
          <cell r="L525" t="str">
            <v>Y</v>
          </cell>
        </row>
        <row r="526">
          <cell r="E526" t="str">
            <v>FLG_FRST_HM</v>
          </cell>
          <cell r="F526" t="str">
            <v>N</v>
          </cell>
          <cell r="H526" t="str">
            <v>N</v>
          </cell>
          <cell r="I526" t="str">
            <v>N</v>
          </cell>
          <cell r="J526" t="str">
            <v>N</v>
          </cell>
          <cell r="K526" t="str">
            <v>N</v>
          </cell>
          <cell r="L526" t="str">
            <v>Y</v>
          </cell>
        </row>
        <row r="527">
          <cell r="E527" t="str">
            <v>YR_CNSTRCTN</v>
          </cell>
          <cell r="F527" t="str">
            <v>N</v>
          </cell>
          <cell r="H527" t="str">
            <v>Y</v>
          </cell>
          <cell r="I527" t="str">
            <v>Y</v>
          </cell>
          <cell r="J527" t="str">
            <v>Y</v>
          </cell>
          <cell r="K527" t="str">
            <v>Y</v>
          </cell>
          <cell r="L527" t="str">
            <v>Y</v>
          </cell>
        </row>
        <row r="528">
          <cell r="E528" t="str">
            <v>BLDNG_AR</v>
          </cell>
          <cell r="F528" t="str">
            <v>N</v>
          </cell>
          <cell r="H528" t="str">
            <v>Y</v>
          </cell>
          <cell r="I528" t="str">
            <v>Y</v>
          </cell>
          <cell r="J528" t="str">
            <v>Y</v>
          </cell>
          <cell r="K528" t="str">
            <v>Y</v>
          </cell>
          <cell r="L528" t="str">
            <v>Y</v>
          </cell>
        </row>
        <row r="529">
          <cell r="E529" t="str">
            <v>LND_AR</v>
          </cell>
          <cell r="F529" t="str">
            <v>N</v>
          </cell>
          <cell r="H529" t="str">
            <v>Y</v>
          </cell>
          <cell r="I529" t="str">
            <v>Y</v>
          </cell>
          <cell r="J529" t="str">
            <v>Y</v>
          </cell>
          <cell r="K529" t="str">
            <v>Y</v>
          </cell>
          <cell r="L529" t="str">
            <v>Y</v>
          </cell>
        </row>
        <row r="530">
          <cell r="E530" t="str">
            <v>LN_PSTN</v>
          </cell>
          <cell r="F530" t="str">
            <v>N</v>
          </cell>
          <cell r="H530" t="str">
            <v>N</v>
          </cell>
          <cell r="I530" t="str">
            <v>N</v>
          </cell>
          <cell r="J530" t="str">
            <v>N</v>
          </cell>
          <cell r="K530" t="str">
            <v>Y</v>
          </cell>
          <cell r="L530" t="str">
            <v>Y</v>
          </cell>
        </row>
        <row r="531">
          <cell r="E531" t="str">
            <v>RL_ESTT_CRTFCTN</v>
          </cell>
          <cell r="F531" t="str">
            <v>N</v>
          </cell>
          <cell r="H531" t="str">
            <v>Y</v>
          </cell>
          <cell r="I531" t="str">
            <v>Y</v>
          </cell>
          <cell r="J531" t="str">
            <v>Y</v>
          </cell>
          <cell r="K531" t="str">
            <v>Y</v>
          </cell>
          <cell r="L531" t="str">
            <v>Y</v>
          </cell>
        </row>
        <row r="532">
          <cell r="E532" t="str">
            <v>TYP_VHCL</v>
          </cell>
          <cell r="F532" t="str">
            <v>N</v>
          </cell>
          <cell r="H532" t="str">
            <v>Y</v>
          </cell>
          <cell r="I532" t="str">
            <v>Y</v>
          </cell>
          <cell r="J532" t="str">
            <v>Y</v>
          </cell>
          <cell r="K532" t="str">
            <v>Y</v>
          </cell>
          <cell r="L532" t="str">
            <v>Y</v>
          </cell>
        </row>
        <row r="533">
          <cell r="E533" t="str">
            <v>DT_RGSTRTN</v>
          </cell>
          <cell r="F533" t="str">
            <v>N</v>
          </cell>
          <cell r="H533" t="str">
            <v>Y</v>
          </cell>
          <cell r="I533" t="str">
            <v>Y</v>
          </cell>
          <cell r="J533" t="str">
            <v>Y</v>
          </cell>
          <cell r="K533" t="str">
            <v>Y</v>
          </cell>
          <cell r="L533" t="str">
            <v>Y</v>
          </cell>
        </row>
        <row r="534">
          <cell r="E534" t="str">
            <v>PRMRY_ENRGY_DMND_NN_RNWBL</v>
          </cell>
          <cell r="F534" t="str">
            <v>N</v>
          </cell>
          <cell r="H534" t="str">
            <v>Y</v>
          </cell>
          <cell r="I534" t="str">
            <v>Y</v>
          </cell>
          <cell r="J534" t="str">
            <v>Y</v>
          </cell>
          <cell r="K534" t="str">
            <v>Y</v>
          </cell>
          <cell r="L534" t="str">
            <v>Y</v>
          </cell>
        </row>
        <row r="535">
          <cell r="E535" t="str">
            <v>PRMRY_ENRGY_DMND_TTL</v>
          </cell>
          <cell r="F535" t="str">
            <v>N</v>
          </cell>
          <cell r="H535" t="str">
            <v>Y</v>
          </cell>
          <cell r="I535" t="str">
            <v>Y</v>
          </cell>
          <cell r="J535" t="str">
            <v>Y</v>
          </cell>
          <cell r="K535" t="str">
            <v>Y</v>
          </cell>
          <cell r="L535" t="str">
            <v>Y</v>
          </cell>
        </row>
        <row r="536">
          <cell r="E536" t="str">
            <v>PRMRY_ENRGY_DMND_RFRNC_VL</v>
          </cell>
          <cell r="F536" t="str">
            <v>N</v>
          </cell>
          <cell r="H536" t="str">
            <v>Y</v>
          </cell>
          <cell r="I536" t="str">
            <v>Y</v>
          </cell>
          <cell r="J536" t="str">
            <v>Y</v>
          </cell>
          <cell r="K536" t="str">
            <v>Y</v>
          </cell>
          <cell r="L536" t="str">
            <v>Y</v>
          </cell>
        </row>
        <row r="537">
          <cell r="E537" t="str">
            <v>RL_ESTT_CLMT_ZN</v>
          </cell>
          <cell r="F537" t="str">
            <v>N</v>
          </cell>
          <cell r="H537" t="str">
            <v>Y</v>
          </cell>
          <cell r="I537" t="str">
            <v>Y</v>
          </cell>
          <cell r="J537" t="str">
            <v>Y</v>
          </cell>
          <cell r="K537" t="str">
            <v>Y</v>
          </cell>
          <cell r="L537" t="str">
            <v>Y</v>
          </cell>
        </row>
        <row r="538">
          <cell r="E538" t="str">
            <v>RL_ESTT_LNGTD</v>
          </cell>
          <cell r="F538" t="str">
            <v>N</v>
          </cell>
          <cell r="H538" t="str">
            <v>Y</v>
          </cell>
          <cell r="I538" t="str">
            <v>Y</v>
          </cell>
          <cell r="J538" t="str">
            <v>Y</v>
          </cell>
          <cell r="K538" t="str">
            <v>Y</v>
          </cell>
          <cell r="L538" t="str">
            <v>Y</v>
          </cell>
        </row>
        <row r="539">
          <cell r="E539" t="str">
            <v>RL_ESTT_LTTD</v>
          </cell>
          <cell r="F539" t="str">
            <v>N</v>
          </cell>
          <cell r="H539" t="str">
            <v>Y</v>
          </cell>
          <cell r="I539" t="str">
            <v>Y</v>
          </cell>
          <cell r="J539" t="str">
            <v>Y</v>
          </cell>
          <cell r="K539" t="str">
            <v>Y</v>
          </cell>
          <cell r="L539" t="str">
            <v>Y</v>
          </cell>
        </row>
        <row r="540">
          <cell r="E540" t="str">
            <v>FLG_ELCTRC_VHCL</v>
          </cell>
          <cell r="F540" t="str">
            <v>N</v>
          </cell>
          <cell r="H540" t="str">
            <v>Y</v>
          </cell>
          <cell r="I540" t="str">
            <v>Y</v>
          </cell>
          <cell r="J540" t="str">
            <v>Y</v>
          </cell>
          <cell r="K540" t="str">
            <v>Y</v>
          </cell>
          <cell r="L540" t="str">
            <v>Y</v>
          </cell>
        </row>
        <row r="541">
          <cell r="E541" t="str">
            <v>COD_SOC</v>
          </cell>
          <cell r="F541" t="str">
            <v>N</v>
          </cell>
          <cell r="H541" t="str">
            <v>Y</v>
          </cell>
          <cell r="I541" t="str">
            <v>Y</v>
          </cell>
          <cell r="J541" t="str">
            <v>Y</v>
          </cell>
          <cell r="K541" t="str">
            <v>Y</v>
          </cell>
          <cell r="L541" t="str">
            <v>Y</v>
          </cell>
        </row>
        <row r="542">
          <cell r="E542" t="str">
            <v>DT_RFRNC</v>
          </cell>
          <cell r="F542" t="str">
            <v>N</v>
          </cell>
          <cell r="H542" t="str">
            <v>Y</v>
          </cell>
          <cell r="I542" t="str">
            <v>Y</v>
          </cell>
          <cell r="J542" t="str">
            <v>Y</v>
          </cell>
          <cell r="K542" t="str">
            <v>Y</v>
          </cell>
          <cell r="L542" t="str">
            <v>Y</v>
          </cell>
        </row>
        <row r="543">
          <cell r="E543" t="str">
            <v>INSTRMNT_ID</v>
          </cell>
          <cell r="F543" t="str">
            <v>N</v>
          </cell>
          <cell r="H543" t="str">
            <v>Y</v>
          </cell>
          <cell r="I543" t="str">
            <v>Y</v>
          </cell>
          <cell r="J543" t="str">
            <v>Y</v>
          </cell>
          <cell r="K543" t="str">
            <v>Y</v>
          </cell>
          <cell r="L543" t="str">
            <v>Y</v>
          </cell>
        </row>
        <row r="544">
          <cell r="E544" t="str">
            <v>SSTNBL_CTGRY</v>
          </cell>
          <cell r="F544" t="str">
            <v>N</v>
          </cell>
          <cell r="H544" t="str">
            <v>Y</v>
          </cell>
          <cell r="I544" t="str">
            <v>Y</v>
          </cell>
          <cell r="J544" t="str">
            <v>Y</v>
          </cell>
          <cell r="K544" t="str">
            <v>Y</v>
          </cell>
          <cell r="L544" t="str">
            <v>Y</v>
          </cell>
        </row>
        <row r="545">
          <cell r="E545" t="str">
            <v>PRCNTG_ACTVTY</v>
          </cell>
          <cell r="F545" t="str">
            <v>N</v>
          </cell>
          <cell r="H545" t="str">
            <v>Y</v>
          </cell>
          <cell r="I545" t="str">
            <v>Y</v>
          </cell>
          <cell r="J545" t="str">
            <v>Y</v>
          </cell>
          <cell r="K545" t="str">
            <v>Y</v>
          </cell>
          <cell r="L545" t="str">
            <v>Y</v>
          </cell>
        </row>
        <row r="546">
          <cell r="E546" t="str">
            <v>ENVRNMNTL_OBJCTV</v>
          </cell>
          <cell r="F546" t="str">
            <v>N</v>
          </cell>
          <cell r="H546" t="str">
            <v>Y</v>
          </cell>
          <cell r="I546" t="str">
            <v>Y</v>
          </cell>
          <cell r="J546" t="str">
            <v>Y</v>
          </cell>
          <cell r="K546" t="str">
            <v>Y</v>
          </cell>
          <cell r="L546" t="str">
            <v>Y</v>
          </cell>
        </row>
        <row r="547">
          <cell r="E547" t="str">
            <v>TYP_ACTVTY</v>
          </cell>
          <cell r="F547" t="str">
            <v>N</v>
          </cell>
          <cell r="H547" t="str">
            <v>Y</v>
          </cell>
          <cell r="I547" t="str">
            <v>Y</v>
          </cell>
          <cell r="J547" t="str">
            <v>Y</v>
          </cell>
          <cell r="K547" t="str">
            <v>Y</v>
          </cell>
          <cell r="L547" t="str">
            <v>Y</v>
          </cell>
        </row>
        <row r="548">
          <cell r="E548" t="str">
            <v>SSTNBL_INDCTR</v>
          </cell>
          <cell r="F548" t="str">
            <v>N</v>
          </cell>
          <cell r="H548" t="str">
            <v>Y</v>
          </cell>
          <cell r="I548" t="str">
            <v>Y</v>
          </cell>
          <cell r="J548" t="str">
            <v>Y</v>
          </cell>
          <cell r="K548" t="str">
            <v>Y</v>
          </cell>
          <cell r="L548" t="str">
            <v>Y</v>
          </cell>
        </row>
        <row r="549">
          <cell r="E549" t="str">
            <v>FLG_SBSTNTL_CNTRBTN</v>
          </cell>
          <cell r="F549" t="str">
            <v>N</v>
          </cell>
          <cell r="H549" t="str">
            <v>Y</v>
          </cell>
          <cell r="I549" t="str">
            <v>Y</v>
          </cell>
          <cell r="J549" t="str">
            <v>Y</v>
          </cell>
          <cell r="K549" t="str">
            <v>Y</v>
          </cell>
          <cell r="L549" t="str">
            <v>Y</v>
          </cell>
        </row>
        <row r="550">
          <cell r="E550" t="str">
            <v>FLG_DNSH_CMPLNC</v>
          </cell>
          <cell r="F550" t="str">
            <v>N</v>
          </cell>
          <cell r="H550" t="str">
            <v>Y</v>
          </cell>
          <cell r="I550" t="str">
            <v>Y</v>
          </cell>
          <cell r="J550" t="str">
            <v>Y</v>
          </cell>
          <cell r="K550" t="str">
            <v>Y</v>
          </cell>
          <cell r="L550" t="str">
            <v>Y</v>
          </cell>
        </row>
        <row r="551">
          <cell r="E551" t="str">
            <v>DNSH_DTL</v>
          </cell>
          <cell r="F551" t="str">
            <v>N</v>
          </cell>
          <cell r="H551" t="str">
            <v>Y</v>
          </cell>
          <cell r="I551" t="str">
            <v>Y</v>
          </cell>
          <cell r="J551" t="str">
            <v>Y</v>
          </cell>
          <cell r="K551" t="str">
            <v>Y</v>
          </cell>
          <cell r="L551" t="str">
            <v>Y</v>
          </cell>
        </row>
      </sheetData>
      <sheetData sheetId="3"/>
      <sheetData sheetId="4"/>
      <sheetData sheetId="5"/>
      <sheetData sheetId="6"/>
      <sheetData sheetId="7"/>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U220" headerRowDxfId="286" dataDxfId="285" tableBorderDxfId="284">
  <autoFilter ref="B6:AU220" xr:uid="{00000000-000C-0000-FFFF-FFFF00000000}">
    <filterColumn colId="1">
      <filters>
        <filter val="PRPS"/>
        <filter val="RFNNC_PRPS"/>
      </filters>
    </filterColumn>
  </autoFilter>
  <tableColumns count="46">
    <tableColumn id="1" xr3:uid="{00000000-0010-0000-0000-000001000000}" name="TABLE_NAME" dataDxfId="283"/>
    <tableColumn id="3" xr3:uid="{00000000-0010-0000-0000-000003000000}" name="COLUMN_NAME" dataDxfId="282"/>
    <tableColumn id="5" xr3:uid="{00000000-0010-0000-0000-000005000000}" name="DATA_TYPE" dataDxfId="281"/>
    <tableColumn id="66" xr3:uid="{00000000-0010-0000-0000-000042000000}" name="ANACREDIT" dataDxfId="280"/>
    <tableColumn id="65" xr3:uid="{00000000-0010-0000-0000-000041000000}" name="CRP" dataDxfId="279"/>
    <tableColumn id="64" xr3:uid="{00000000-0010-0000-0000-000040000000}" name="CRE" dataDxfId="278"/>
    <tableColumn id="63" xr3:uid="{00000000-0010-0000-0000-00003F000000}" name="LF" dataDxfId="277"/>
    <tableColumn id="62" xr3:uid="{00000000-0010-0000-0000-00003E000000}" name="RRE" dataDxfId="276"/>
    <tableColumn id="61" xr3:uid="{00000000-0010-0000-0000-00003D000000}" name="Retail SME" dataDxfId="275"/>
    <tableColumn id="60" xr3:uid="{00000000-0010-0000-0000-00003C000000}" name="Retail Other" dataDxfId="274"/>
    <tableColumn id="6" xr3:uid="{00000000-0010-0000-0000-000006000000}" name="DESCRIPTION" dataDxfId="273"/>
    <tableColumn id="58" xr3:uid="{00000000-0010-0000-0000-00003A000000}" name="Field Definition / Additional Guidance" dataDxfId="272"/>
    <tableColumn id="35" xr3:uid="{B1ACECDB-1494-4A1F-A78D-D6C5AA41E2B9}" name="Field Definition / Additional Guidance (new)" dataDxfId="271"/>
    <tableColumn id="34" xr3:uid="{1FCFBCF2-0590-4C57-8B93-B3D7C752750E}" name="Validação" dataDxfId="270"/>
    <tableColumn id="69" xr3:uid="{00000000-0010-0000-0000-000045000000}" name="NULLABLE" dataDxfId="269"/>
    <tableColumn id="68" xr3:uid="{00000000-0010-0000-0000-000044000000}" name="NOT APPLICABLE" dataDxfId="268"/>
    <tableColumn id="17" xr3:uid="{00000000-0010-0000-0000-000011000000}" name="Column5" dataDxfId="267"/>
    <tableColumn id="49" xr3:uid="{00000000-0010-0000-0000-000031000000}" name="ORDER" dataDxfId="266"/>
    <tableColumn id="38" xr3:uid="{00000000-0010-0000-0000-000026000000}" name="Cash balances and other deposits " dataDxfId="265"/>
    <tableColumn id="39" xr3:uid="{00000000-0010-0000-0000-000027000000}" name="General governments" dataDxfId="264"/>
    <tableColumn id="42" xr3:uid="{00000000-0010-0000-0000-00002A000000}" name="Credit institutions" dataDxfId="263"/>
    <tableColumn id="41" xr3:uid="{00000000-0010-0000-0000-000029000000}" name="Other financial corporations" dataDxfId="262"/>
    <tableColumn id="44" xr3:uid="{00000000-0010-0000-0000-00002C000000}" name="Non financial corporations" dataDxfId="261"/>
    <tableColumn id="43" xr3:uid="{00000000-0010-0000-0000-00002B000000}" name="Households" dataDxfId="260"/>
    <tableColumn id="45" xr3:uid="{00000000-0010-0000-0000-00002D000000}" name="DEBT SECURITIES" dataDxfId="259"/>
    <tableColumn id="10" xr3:uid="{00000000-0010-0000-0000-00000A000000}" name="Column3" dataDxfId="258"/>
    <tableColumn id="13" xr3:uid="{00000000-0010-0000-0000-00000D000000}" name="Schema DL" dataDxfId="257"/>
    <tableColumn id="14" xr3:uid="{00000000-0010-0000-0000-00000E000000}" name="Tabela" dataDxfId="256"/>
    <tableColumn id="15" xr3:uid="{00000000-0010-0000-0000-00000F000000}" name="Campo" dataDxfId="255"/>
    <tableColumn id="16" xr3:uid="{00000000-0010-0000-0000-000010000000}" name="Metodologia de Cálculo" dataDxfId="254"/>
    <tableColumn id="67" xr3:uid="{00000000-0010-0000-0000-000043000000}" name="Metodologia de Cálculo (NOT APPLICABLE)" dataDxfId="253"/>
    <tableColumn id="18" xr3:uid="{00000000-0010-0000-0000-000012000000}" name="Metodologia de cruzamento" dataDxfId="252"/>
    <tableColumn id="19" xr3:uid="{00000000-0010-0000-0000-000013000000}" name="Column2" dataDxfId="251"/>
    <tableColumn id="54" xr3:uid="{00000000-0010-0000-0000-000036000000}" name="DT Atualização - Especificação" dataDxfId="250"/>
    <tableColumn id="4" xr3:uid="{00000000-0010-0000-0000-000004000000}" name="Histórico EF" dataDxfId="249"/>
    <tableColumn id="2" xr3:uid="{4DBC3B19-E97A-4F5C-ACA2-1D4B16B27DD8}" name="Observações Metodologia / Conceito" dataDxfId="248"/>
    <tableColumn id="7" xr3:uid="{CD728A66-3C02-406C-95B0-3D22A96FA3CE}" name="CRC/ Anacredit" dataDxfId="247"/>
    <tableColumn id="8" xr3:uid="{CF51425C-8C1A-4B36-9355-A731C8171B81}" name="Guia Corporativo" dataDxfId="246"/>
    <tableColumn id="9" xr3:uid="{108998E2-556A-46F0-BB68-C96376CA4926}" name="Melhoria" dataDxfId="245"/>
    <tableColumn id="11" xr3:uid="{0CD95077-C364-4F57-98F1-180875414343}" name="Revisto" dataDxfId="244"/>
    <tableColumn id="12" xr3:uid="{7D268867-782A-43D2-B4B9-335DD2690F3E}" name="Temática" dataDxfId="243"/>
    <tableColumn id="20" xr3:uid="{4F5C47BE-C69D-49F0-AF4A-BD9794E22121}" name="Área" dataDxfId="242"/>
    <tableColumn id="21" xr3:uid="{84AD47C6-FAAB-4CB1-ADFF-3D043F48E53C}" name="Responável área" dataDxfId="241"/>
    <tableColumn id="22" xr3:uid="{FE236C1D-A876-48D8-A790-63468A63C859}" name="Notas Reuniões" dataDxfId="240"/>
    <tableColumn id="23" xr3:uid="{06C93427-42EC-46BF-80E8-5A01834195CA}" name="Reunião com LCM" dataDxfId="239"/>
    <tableColumn id="24" xr3:uid="{BD76C1FD-2F54-40BC-9C3A-277231407117}" name="Alteração EF" dataDxfId="238"/>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R110" totalsRowShown="0" headerRowDxfId="237" dataDxfId="236" tableBorderDxfId="235">
  <autoFilter ref="B6:AR110" xr:uid="{00000000-000C-0000-FFFF-FFFF01000000}"/>
  <tableColumns count="43">
    <tableColumn id="1" xr3:uid="{00000000-0010-0000-0100-000001000000}" name="TABLE_NAME" dataDxfId="234"/>
    <tableColumn id="3" xr3:uid="{00000000-0010-0000-0100-000003000000}" name="COLUMN_NAME" dataDxfId="233"/>
    <tableColumn id="5" xr3:uid="{00000000-0010-0000-0100-000005000000}" name="DATA_TYPE" dataDxfId="232"/>
    <tableColumn id="65" xr3:uid="{00000000-0010-0000-0100-000041000000}" name="ANACREDIT" dataDxfId="231"/>
    <tableColumn id="64" xr3:uid="{00000000-0010-0000-0100-000040000000}" name="CRP" dataDxfId="230"/>
    <tableColumn id="63" xr3:uid="{00000000-0010-0000-0100-00003F000000}" name="CRE" dataDxfId="229"/>
    <tableColumn id="62" xr3:uid="{00000000-0010-0000-0100-00003E000000}" name="LF" dataDxfId="228"/>
    <tableColumn id="61" xr3:uid="{00000000-0010-0000-0100-00003D000000}" name="RRE" dataDxfId="227"/>
    <tableColumn id="60" xr3:uid="{00000000-0010-0000-0100-00003C000000}" name="Retail SME" dataDxfId="226"/>
    <tableColumn id="59" xr3:uid="{00000000-0010-0000-0100-00003B000000}" name="Retail Other" dataDxfId="225"/>
    <tableColumn id="6" xr3:uid="{00000000-0010-0000-0100-000006000000}" name="DESCRIPTION" dataDxfId="224"/>
    <tableColumn id="2" xr3:uid="{00000000-0010-0000-0100-000002000000}" name="Field Definition / Additional Guidance" dataDxfId="223"/>
    <tableColumn id="27" xr3:uid="{49110129-0797-4EE3-ACB6-21ACF97EADCD}" name="Field Definition / Additional Guidance (new)" dataDxfId="222"/>
    <tableColumn id="28" xr3:uid="{4A7896E9-7D2B-4150-9A87-5547D3EFAC2B}" name="Validação" dataDxfId="221">
      <calculatedColumnFormula>Table1[[#This Row],[Field Definition / Additional Guidance (new)]]=Table1[[#This Row],[Field Definition / Additional Guidance]]</calculatedColumnFormula>
    </tableColumn>
    <tableColumn id="36" xr3:uid="{00000000-0010-0000-0100-000024000000}" name="NULLABLE (new)" dataDxfId="220"/>
    <tableColumn id="35" xr3:uid="{00000000-0010-0000-0100-000023000000}" name="NOT APPLICABLE (new)" dataDxfId="219"/>
    <tableColumn id="33" xr3:uid="{00000000-0010-0000-0100-000021000000}" name="Column2" dataDxfId="218"/>
    <tableColumn id="4" xr3:uid="{00000000-0010-0000-0100-000004000000}" name="ORDER" dataDxfId="217"/>
    <tableColumn id="43" xr3:uid="{00000000-0010-0000-0100-00002B000000}" name="Cash balances and other deposits " dataDxfId="216"/>
    <tableColumn id="42" xr3:uid="{00000000-0010-0000-0100-00002A000000}" name="General governments" dataDxfId="215"/>
    <tableColumn id="41" xr3:uid="{00000000-0010-0000-0100-000029000000}" name="Credit institutions" dataDxfId="214"/>
    <tableColumn id="40" xr3:uid="{00000000-0010-0000-0100-000028000000}" name="Other financial corporations" dataDxfId="213"/>
    <tableColumn id="39" xr3:uid="{00000000-0010-0000-0100-000027000000}" name="Non financial corporations" dataDxfId="212"/>
    <tableColumn id="10" xr3:uid="{00000000-0010-0000-0100-00000A000000}" name="Households" dataDxfId="211"/>
    <tableColumn id="11" xr3:uid="{00000000-0010-0000-0100-00000B000000}" name="DEBT SECURITIES" dataDxfId="210"/>
    <tableColumn id="46" xr3:uid="{00000000-0010-0000-0100-00002E000000}" name="Column4" dataDxfId="209"/>
    <tableColumn id="13" xr3:uid="{00000000-0010-0000-0100-00000D000000}" name="Schema DL" dataDxfId="208"/>
    <tableColumn id="14" xr3:uid="{00000000-0010-0000-0100-00000E000000}" name="Tabela / Ficheiro" dataDxfId="207"/>
    <tableColumn id="15" xr3:uid="{00000000-0010-0000-0100-00000F000000}" name="Campo" dataDxfId="206"/>
    <tableColumn id="16" xr3:uid="{00000000-0010-0000-0100-000010000000}" name="Metodologia de Cálculo" dataDxfId="205"/>
    <tableColumn id="66" xr3:uid="{00000000-0010-0000-0100-000042000000}" name="Metodologia de Cálculo (NOT APPLICABLE)" dataDxfId="204"/>
    <tableColumn id="18" xr3:uid="{00000000-0010-0000-0100-000012000000}" name="Metodologia de cruzamento" dataDxfId="203"/>
    <tableColumn id="19" xr3:uid="{00000000-0010-0000-0100-000013000000}" name="Column3" dataDxfId="202"/>
    <tableColumn id="54" xr3:uid="{00000000-0010-0000-0100-000036000000}" name="DT Atualização - Especificação" dataDxfId="201"/>
    <tableColumn id="25" xr3:uid="{00000000-0010-0000-0100-000019000000}" name="Histórico EF" dataDxfId="200"/>
    <tableColumn id="7" xr3:uid="{82F70197-DC11-4CD0-B264-5E8D15746472}" name="Observações" dataDxfId="199">
      <calculatedColumnFormula>_xlfn.XLOOKUP(Table1[[#This Row],[COLUMN_NAME]],[11]LT003_ENTITY!$C:$C,[11]LT003_ENTITY!$AV:$AV)</calculatedColumnFormula>
    </tableColumn>
    <tableColumn id="8" xr3:uid="{54F2D18C-2144-4AC6-98F1-29AE2F4E3B6A}" name="Comparação com reporte da CRC" dataDxfId="198"/>
    <tableColumn id="9" xr3:uid="{3078268F-7D9B-4F90-B894-50C5A6C8681E}" name="Temática" dataDxfId="197"/>
    <tableColumn id="12" xr3:uid="{C15A4A22-8C95-41A4-97FE-19EA80F2E552}" name="Área" dataDxfId="196"/>
    <tableColumn id="17" xr3:uid="{229879F8-0B96-484D-AFCD-25046DFF5CAB}" name="Responável área" dataDxfId="195"/>
    <tableColumn id="21" xr3:uid="{C6859A11-8584-4A4C-9DF0-C425C53A8CB1}" name="Notas Reuniões" dataDxfId="194"/>
    <tableColumn id="22" xr3:uid="{8ACC1CD9-6881-4223-96A9-189F7CB7A246}" name="Reunião com LCM" dataDxfId="193"/>
    <tableColumn id="23" xr3:uid="{34A071F0-EF36-4777-B579-AD4273F6170F}" name="Alteração EF" dataDxfId="19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BK46" totalsRowShown="0" headerRowDxfId="191" dataDxfId="190" tableBorderDxfId="189">
  <autoFilter ref="B6:BK46" xr:uid="{7D61D586-547C-4DD1-8311-5966E7FB3804}">
    <filterColumn colId="53">
      <filters>
        <dateGroupItem year="2025" dateTimeGrouping="year"/>
      </filters>
    </filterColumn>
  </autoFilter>
  <tableColumns count="62">
    <tableColumn id="1" xr3:uid="{00000000-0010-0000-0200-000001000000}" name="TABLE_NAME" dataDxfId="188"/>
    <tableColumn id="3" xr3:uid="{00000000-0010-0000-0200-000003000000}" name="COLUMN_NAME" dataDxfId="187"/>
    <tableColumn id="5" xr3:uid="{00000000-0010-0000-0200-000005000000}" name="DATA_TYPE" dataDxfId="186"/>
    <tableColumn id="37" xr3:uid="{00000000-0010-0000-0200-000025000000}" name="ANACREDIT" dataDxfId="185"/>
    <tableColumn id="36" xr3:uid="{00000000-0010-0000-0200-000024000000}" name="CRP" dataDxfId="184"/>
    <tableColumn id="35" xr3:uid="{00000000-0010-0000-0200-000023000000}" name="CRE" dataDxfId="183"/>
    <tableColumn id="34" xr3:uid="{00000000-0010-0000-0200-000022000000}" name="LF" dataDxfId="182"/>
    <tableColumn id="33" xr3:uid="{00000000-0010-0000-0200-000021000000}" name="RRE" dataDxfId="181"/>
    <tableColumn id="31" xr3:uid="{00000000-0010-0000-0200-00001F000000}" name="Retail SME" dataDxfId="180"/>
    <tableColumn id="9" xr3:uid="{00000000-0010-0000-0200-000009000000}" name="Retail Other" dataDxfId="179"/>
    <tableColumn id="6" xr3:uid="{00000000-0010-0000-0200-000006000000}" name="DESCRIPTION" dataDxfId="178"/>
    <tableColumn id="32" xr3:uid="{00000000-0010-0000-0200-000020000000}" name="Field Definition / Additional Guidance" dataDxfId="177"/>
    <tableColumn id="39" xr3:uid="{113BBCC5-5394-4339-A191-AEC6C6EF3A3F}" name="Field Definition / Additional Guidance (new)" dataDxfId="176"/>
    <tableColumn id="30" xr3:uid="{0F9A31CB-558A-4175-A6C5-9DED5C036486}" name="Validação" dataDxfId="175">
      <calculatedColumnFormula>Table3[[#This Row],[Field Definition / Additional Guidance (new)]]=Table3[[#This Row],[Field Definition / Additional Guidance]]</calculatedColumnFormula>
    </tableColumn>
    <tableColumn id="43" xr3:uid="{00000000-0010-0000-0200-00002B000000}" name="NULLABLE (new)" dataDxfId="174"/>
    <tableColumn id="42" xr3:uid="{00000000-0010-0000-0200-00002A000000}" name="NOT APPLICABLE (new)" dataDxfId="173"/>
    <tableColumn id="69" xr3:uid="{00000000-0010-0000-0200-000045000000}" name="Column3" dataDxfId="172"/>
    <tableColumn id="51" xr3:uid="{00000000-0010-0000-0200-000033000000}" name="ORDER" dataDxfId="171"/>
    <tableColumn id="56" xr3:uid="{00000000-0010-0000-0200-000038000000}" name="Cash balances and other deposits " dataDxfId="170"/>
    <tableColumn id="55" xr3:uid="{00000000-0010-0000-0200-000037000000}" name="General governments" dataDxfId="169"/>
    <tableColumn id="54" xr3:uid="{00000000-0010-0000-0200-000036000000}" name="Credit institutions" dataDxfId="168"/>
    <tableColumn id="53" xr3:uid="{00000000-0010-0000-0200-000035000000}" name="Other financial corporations" dataDxfId="167"/>
    <tableColumn id="52" xr3:uid="{00000000-0010-0000-0200-000034000000}" name="Non financial corporations" dataDxfId="166"/>
    <tableColumn id="50" xr3:uid="{00000000-0010-0000-0200-000032000000}" name="Households" dataDxfId="165"/>
    <tableColumn id="49" xr3:uid="{00000000-0010-0000-0200-000031000000}" name="DEBT SECURITIES" dataDxfId="164"/>
    <tableColumn id="70" xr3:uid="{00000000-0010-0000-0200-000046000000}" name="Column4" dataDxfId="163"/>
    <tableColumn id="14" xr3:uid="{00000000-0010-0000-0200-00000E000000}" name="GERAL- Schema" dataDxfId="162"/>
    <tableColumn id="15" xr3:uid="{00000000-0010-0000-0200-00000F000000}" name="GERAL - Tabela" dataDxfId="161"/>
    <tableColumn id="16" xr3:uid="{00000000-0010-0000-0200-000010000000}" name="GERAL - Campo" dataDxfId="160"/>
    <tableColumn id="17" xr3:uid="{00000000-0010-0000-0200-000011000000}" name="GERAL - Metodologia de Cálculo" dataDxfId="159"/>
    <tableColumn id="18" xr3:uid="{00000000-0010-0000-0200-000012000000}" name="GERAL - Metodologia de cruzamento" dataDxfId="158"/>
    <tableColumn id="13" xr3:uid="{00000000-0010-0000-0200-00000D000000}" name="IMÓVEIS - Schema" dataDxfId="157"/>
    <tableColumn id="12" xr3:uid="{00000000-0010-0000-0200-00000C000000}" name="IMÓVEIS - Tabela" dataDxfId="156"/>
    <tableColumn id="11" xr3:uid="{00000000-0010-0000-0200-00000B000000}" name="IMÓVEIS -Campo" dataDxfId="155"/>
    <tableColumn id="10" xr3:uid="{00000000-0010-0000-0200-00000A000000}" name="IMÓVEIS - Metodologia de Cálculo" dataDxfId="154"/>
    <tableColumn id="57" xr3:uid="{00000000-0010-0000-0200-000039000000}" name="IMÓVEIS - Metodologia de cruzamento" dataDxfId="153"/>
    <tableColumn id="62" xr3:uid="{00000000-0010-0000-0200-00003E000000}" name="PESSOAL - Schema" dataDxfId="152"/>
    <tableColumn id="61" xr3:uid="{00000000-0010-0000-0200-00003D000000}" name="PESSOAL - Tabela" dataDxfId="151"/>
    <tableColumn id="60" xr3:uid="{00000000-0010-0000-0200-00003C000000}" name="PESSOAL - Campo" dataDxfId="150"/>
    <tableColumn id="59" xr3:uid="{00000000-0010-0000-0200-00003B000000}" name="PESSOAL - Metodologia de Cálculo" dataDxfId="149"/>
    <tableColumn id="58" xr3:uid="{00000000-0010-0000-0200-00003A000000}" name="PESSOAL - Metodologia de cruzamento" dataDxfId="148"/>
    <tableColumn id="66" xr3:uid="{00000000-0010-0000-0200-000042000000}" name="FINANCEIRA - Schema" dataDxfId="147"/>
    <tableColumn id="65" xr3:uid="{00000000-0010-0000-0200-000041000000}" name="FINANCEIRA - Tabela" dataDxfId="146"/>
    <tableColumn id="64" xr3:uid="{00000000-0010-0000-0200-000040000000}" name="FINANCEIRA - Campo" dataDxfId="145"/>
    <tableColumn id="63" xr3:uid="{00000000-0010-0000-0200-00003F000000}" name="FINANCEIRA - Metodologia de Cálculo" dataDxfId="144"/>
    <tableColumn id="19" xr3:uid="{00000000-0010-0000-0200-000013000000}" name="FINANCEIRA - Metodologia de cruzamento" dataDxfId="143"/>
    <tableColumn id="72" xr3:uid="{EC665DC1-DF1C-43FC-BA21-666109AF3C55}" name="MÓVEL - Schema"/>
    <tableColumn id="71" xr3:uid="{7C796995-AD7D-44A8-9924-9117A2EA0CB0}" name="MÓVEL - Tabela"/>
    <tableColumn id="68" xr3:uid="{F48DB3D4-97B6-4511-8B52-12ED38D0087F}" name="MÓVEL - Campo"/>
    <tableColumn id="67" xr3:uid="{7F370A40-1437-4EDA-AF6B-31FE5407B625}" name="MÓVEL - Metodologia de Cálculo"/>
    <tableColumn id="48" xr3:uid="{EC270205-142B-431A-89F7-A94364D81FBC}" name="MÓVEL - Metodologia de cruzamento"/>
    <tableColumn id="38" xr3:uid="{00000000-0010-0000-0200-000026000000}" name="Metodologia de Cálculo (NOT APPLICABLE)" dataDxfId="142"/>
    <tableColumn id="27" xr3:uid="{E53B5A41-9996-48C5-8AC1-E670E02C76D1}" name="Column23" dataDxfId="141"/>
    <tableColumn id="7" xr3:uid="{00000000-0010-0000-0200-000007000000}" name="DT Atualização - Especificação" dataDxfId="140"/>
    <tableColumn id="45" xr3:uid="{00000000-0010-0000-0200-00002D000000}" name="Histórico EF" dataDxfId="139"/>
    <tableColumn id="2" xr3:uid="{F3DB0D3C-5DF1-4D03-8C31-B57AF4001209}" name="Observações" dataDxfId="138"/>
    <tableColumn id="4" xr3:uid="{655DE181-1F59-4EF4-B506-B4872EA037AE}" name="Comparação com reporte da CRC" dataDxfId="137"/>
    <tableColumn id="8" xr3:uid="{2B328A7A-E221-4633-AF03-6DC4794B1CA6}" name="Temática" dataDxfId="136"/>
    <tableColumn id="21" xr3:uid="{748697DF-EEE4-42F3-9AF6-C6A585BBB170}" name="Área" dataDxfId="135"/>
    <tableColumn id="22" xr3:uid="{DBF78DBA-F492-47FF-8F09-81F91FD59F3C}" name="Responável área" dataDxfId="134"/>
    <tableColumn id="24" xr3:uid="{E5C640D9-5BBC-4758-9BCB-31E3797DC0F7}" name="Notas Reuniões" dataDxfId="133"/>
    <tableColumn id="25" xr3:uid="{7E271C3B-9C0F-4019-BD37-5461B287DD23}" name="Alteração EF" dataDxfId="13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Q12" totalsRowShown="0" headerRowDxfId="131" dataDxfId="130" tableBorderDxfId="129">
  <autoFilter ref="B6:AQ12" xr:uid="{00000000-0009-0000-0100-000008000000}"/>
  <tableColumns count="42">
    <tableColumn id="1" xr3:uid="{00000000-0010-0000-0300-000001000000}" name="TABLE_NAME" dataDxfId="128"/>
    <tableColumn id="3" xr3:uid="{00000000-0010-0000-0300-000003000000}" name="COLUMN_NAME" dataDxfId="127"/>
    <tableColumn id="5" xr3:uid="{00000000-0010-0000-0300-000005000000}" name="DATA_TYPE" dataDxfId="126"/>
    <tableColumn id="37" xr3:uid="{00000000-0010-0000-0300-000025000000}" name="ANACREDIT" dataDxfId="125"/>
    <tableColumn id="36" xr3:uid="{00000000-0010-0000-0300-000024000000}" name="CRP" dataDxfId="124"/>
    <tableColumn id="35" xr3:uid="{00000000-0010-0000-0300-000023000000}" name="CRE" dataDxfId="123"/>
    <tableColumn id="34" xr3:uid="{00000000-0010-0000-0300-000022000000}" name="LF" dataDxfId="122"/>
    <tableColumn id="33" xr3:uid="{00000000-0010-0000-0300-000021000000}" name="RRE" dataDxfId="121"/>
    <tableColumn id="32" xr3:uid="{00000000-0010-0000-0300-000020000000}" name="Retail SME" dataDxfId="120"/>
    <tableColumn id="31" xr3:uid="{00000000-0010-0000-0300-00001F000000}" name="Retail Other" dataDxfId="119"/>
    <tableColumn id="6" xr3:uid="{00000000-0010-0000-0300-000006000000}" name="DESCRIPTION" dataDxfId="118"/>
    <tableColumn id="30" xr3:uid="{00000000-0010-0000-0300-00001E000000}" name="Field Definition / Additional Guidance" dataDxfId="117"/>
    <tableColumn id="28" xr3:uid="{F1AEE721-8954-4246-BE7E-3FD19A594EE0}" name="Field Definition / Additional Guidance (new)" dataDxfId="116"/>
    <tableColumn id="40" xr3:uid="{E2931ED3-66E0-4F22-8CA4-7DD17A692D7A}" name="Validação" dataDxfId="115">
      <calculatedColumnFormula>Table8[[#This Row],[Field Definition / Additional Guidance (new)]]=Table8[[#This Row],[Field Definition / Additional Guidance]]</calculatedColumnFormula>
    </tableColumn>
    <tableColumn id="47" xr3:uid="{00000000-0010-0000-0300-00002F000000}" name="NULLABLE (new)" dataDxfId="114"/>
    <tableColumn id="48" xr3:uid="{00000000-0010-0000-0300-000030000000}" name="NOT APPLICABLE (new)" dataDxfId="113"/>
    <tableColumn id="20" xr3:uid="{00000000-0010-0000-0300-000014000000}" name="Column5" dataDxfId="112"/>
    <tableColumn id="49" xr3:uid="{00000000-0010-0000-0300-000031000000}" name="ORDER" dataDxfId="111"/>
    <tableColumn id="55" xr3:uid="{00000000-0010-0000-0300-000037000000}" name="Cash balances and other deposits " dataDxfId="110"/>
    <tableColumn id="54" xr3:uid="{00000000-0010-0000-0300-000036000000}" name="General governments" dataDxfId="109"/>
    <tableColumn id="53" xr3:uid="{00000000-0010-0000-0300-000035000000}" name="Credit institutions" dataDxfId="108"/>
    <tableColumn id="56" xr3:uid="{00000000-0010-0000-0300-000038000000}" name="Other financial corporations" dataDxfId="107"/>
    <tableColumn id="52" xr3:uid="{00000000-0010-0000-0300-000034000000}" name="Non financial corporations" dataDxfId="106"/>
    <tableColumn id="51" xr3:uid="{00000000-0010-0000-0300-000033000000}" name="Households" dataDxfId="105"/>
    <tableColumn id="50" xr3:uid="{00000000-0010-0000-0300-000032000000}" name="DEBT SECURITIES" dataDxfId="104"/>
    <tableColumn id="17" xr3:uid="{00000000-0010-0000-0300-000011000000}" name="Column4" dataDxfId="103"/>
    <tableColumn id="13" xr3:uid="{00000000-0010-0000-0300-00000D000000}" name="FONTE" dataDxfId="102"/>
    <tableColumn id="14" xr3:uid="{00000000-0010-0000-0300-00000E000000}" name="Tabela / Ficheiro" dataDxfId="101"/>
    <tableColumn id="15" xr3:uid="{00000000-0010-0000-0300-00000F000000}" name="Campo" dataDxfId="100"/>
    <tableColumn id="16" xr3:uid="{00000000-0010-0000-0300-000010000000}" name="Metodologia de Cálculo" dataDxfId="99"/>
    <tableColumn id="38" xr3:uid="{00000000-0010-0000-0300-000026000000}" name="Metodologia de Cálculo (NOT APPLICABLE)" dataDxfId="98"/>
    <tableColumn id="18" xr3:uid="{00000000-0010-0000-0300-000012000000}" name="Metodologia de cruzamento" dataDxfId="97"/>
    <tableColumn id="19" xr3:uid="{00000000-0010-0000-0300-000013000000}" name="Column2" dataDxfId="96"/>
    <tableColumn id="29" xr3:uid="{00000000-0010-0000-0300-00001D000000}" name="DT Atualização - Especificação" dataDxfId="95"/>
    <tableColumn id="4" xr3:uid="{00000000-0010-0000-0300-000004000000}" name="Histórico EF" dataDxfId="94"/>
    <tableColumn id="2" xr3:uid="{6AA725F5-186F-4829-9D91-2D0D943E94AF}" name="Observações" dataDxfId="93"/>
    <tableColumn id="7" xr3:uid="{7AFDBA52-59E2-43C6-A4AD-7E6E764C401A}" name="Comparação com reporte da CRC" dataDxfId="92"/>
    <tableColumn id="8" xr3:uid="{0C88DB76-927B-4C04-A83C-EAF5BDBEBF06}" name="Temática" dataDxfId="91"/>
    <tableColumn id="9" xr3:uid="{972243A9-57EB-4C53-851F-BF46A3A71AEB}" name="Área" dataDxfId="90"/>
    <tableColumn id="10" xr3:uid="{A79D077F-8D72-4EED-94D6-B61489AE39A3}" name="Responável área" dataDxfId="89"/>
    <tableColumn id="12" xr3:uid="{9A7FB3CC-B653-4265-AD3D-4B487B371888}" name="Notas Reuniões" dataDxfId="88"/>
    <tableColumn id="21" xr3:uid="{87E09EB5-7679-4CEF-BC19-42666F10BC03}" name="Alteração EF" dataDxfId="87">
      <calculatedColumnFormula>IF(AND([11]!Table8[[#This Row],[DT Atualização - Especificação]]&gt;$BB$5,[11]!Table8[[#This Row],[DT Atualização - Especificação]]&lt;&gt;"-"),1,0)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3" totalsRowShown="0" dataDxfId="86" tableBorderDxfId="85">
  <autoFilter ref="B6:AJ13" xr:uid="{00000000-0009-0000-0100-000004000000}"/>
  <tableColumns count="35">
    <tableColumn id="1" xr3:uid="{00000000-0010-0000-0400-000001000000}" name="TABLE_NAME" dataDxfId="84"/>
    <tableColumn id="3" xr3:uid="{00000000-0010-0000-0400-000003000000}" name="COLUMN_NAME" dataDxfId="83"/>
    <tableColumn id="5" xr3:uid="{00000000-0010-0000-0400-000005000000}" name="DATA_TYPE" dataDxfId="82"/>
    <tableColumn id="37" xr3:uid="{00000000-0010-0000-0400-000025000000}" name="ANACREDIT" dataDxfId="81"/>
    <tableColumn id="36" xr3:uid="{00000000-0010-0000-0400-000024000000}" name="CRP" dataDxfId="80"/>
    <tableColumn id="35" xr3:uid="{00000000-0010-0000-0400-000023000000}" name="CRE" dataDxfId="79"/>
    <tableColumn id="34" xr3:uid="{00000000-0010-0000-0400-000022000000}" name="LF" dataDxfId="78"/>
    <tableColumn id="33" xr3:uid="{00000000-0010-0000-0400-000021000000}" name="RRE" dataDxfId="77"/>
    <tableColumn id="32" xr3:uid="{00000000-0010-0000-0400-000020000000}" name="Retail SME" dataDxfId="76"/>
    <tableColumn id="31" xr3:uid="{00000000-0010-0000-0400-00001F000000}" name="Retail Other" dataDxfId="75"/>
    <tableColumn id="6" xr3:uid="{00000000-0010-0000-0400-000006000000}" name="DESCRIPTION" dataDxfId="74"/>
    <tableColumn id="30" xr3:uid="{00000000-0010-0000-0400-00001E000000}" name="Field Definition / Additional Guidance" dataDxfId="73"/>
    <tableColumn id="28" xr3:uid="{31A15CE8-16C1-4805-A59C-07B8681D6039}" name="Field Definition / Additional Guidance (new)" dataDxfId="72"/>
    <tableColumn id="27" xr3:uid="{6FBF713F-3419-4EAD-A72C-4791041DFC2C}" name="Validação" dataDxfId="71">
      <calculatedColumnFormula>Table4[[#This Row],[Field Definition / Additional Guidance (new)]]=Table4[[#This Row],[Field Definition / Additional Guidance]]</calculatedColumnFormula>
    </tableColumn>
    <tableColumn id="54" xr3:uid="{00000000-0010-0000-0400-000036000000}" name="NULLABLE (new)" dataDxfId="70"/>
    <tableColumn id="53" xr3:uid="{00000000-0010-0000-0400-000035000000}" name="NOT APPLICABLE (new)" dataDxfId="69"/>
    <tableColumn id="17" xr3:uid="{00000000-0010-0000-0400-000011000000}" name="Column4" dataDxfId="68"/>
    <tableColumn id="52" xr3:uid="{00000000-0010-0000-0400-000034000000}" name="ORDER" dataDxfId="67"/>
    <tableColumn id="51" xr3:uid="{00000000-0010-0000-0400-000033000000}" name="Cash balances and other deposits " dataDxfId="66"/>
    <tableColumn id="50" xr3:uid="{00000000-0010-0000-0400-000032000000}" name="General governments" dataDxfId="65"/>
    <tableColumn id="49" xr3:uid="{00000000-0010-0000-0400-000031000000}" name="Credit institutions" dataDxfId="64"/>
    <tableColumn id="48" xr3:uid="{00000000-0010-0000-0400-000030000000}" name="Other financial corporations" dataDxfId="63"/>
    <tableColumn id="47" xr3:uid="{00000000-0010-0000-0400-00002F000000}" name="Non financial corporations" dataDxfId="62"/>
    <tableColumn id="46" xr3:uid="{00000000-0010-0000-0400-00002E000000}" name="Households" dataDxfId="61"/>
    <tableColumn id="45" xr3:uid="{00000000-0010-0000-0400-00002D000000}" name="DEBT SECURITIES" dataDxfId="60"/>
    <tableColumn id="9" xr3:uid="{00000000-0010-0000-0400-000009000000}" name="Column3" dataDxfId="59"/>
    <tableColumn id="13" xr3:uid="{00000000-0010-0000-0400-00000D000000}" name="FONTE" dataDxfId="58"/>
    <tableColumn id="14" xr3:uid="{00000000-0010-0000-0400-00000E000000}" name="Tabela / Ficheiro" dataDxfId="57"/>
    <tableColumn id="15" xr3:uid="{00000000-0010-0000-0400-00000F000000}" name="Campo" dataDxfId="56"/>
    <tableColumn id="16" xr3:uid="{00000000-0010-0000-0400-000010000000}" name="Metodologia de Cálculo" dataDxfId="55"/>
    <tableColumn id="38" xr3:uid="{00000000-0010-0000-0400-000026000000}" name="Metodologia de Cálculo (NOT APPLICABLE)" dataDxfId="54"/>
    <tableColumn id="18" xr3:uid="{00000000-0010-0000-0400-000012000000}" name="Metodologia de cruzamento" dataDxfId="53"/>
    <tableColumn id="19" xr3:uid="{00000000-0010-0000-0400-000013000000}" name="Column2" dataDxfId="52"/>
    <tableColumn id="29" xr3:uid="{00000000-0010-0000-0400-00001D000000}" name="DT Atualização - Especificação" dataDxfId="51"/>
    <tableColumn id="4" xr3:uid="{00000000-0010-0000-0400-000004000000}" name="Histórico EF" dataDxfId="5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49">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48">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47" headerRowBorderDxfId="46" tableBorderDxfId="45">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4">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3">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60" zoomScaleNormal="80" workbookViewId="0">
      <selection activeCell="N4" sqref="N4"/>
    </sheetView>
  </sheetViews>
  <sheetFormatPr defaultColWidth="0" defaultRowHeight="0" customHeight="1" zeroHeight="1"/>
  <cols>
    <col min="1" max="1" width="3.5703125" style="2" customWidth="1"/>
    <col min="2" max="14" width="9.42578125" style="2" customWidth="1"/>
    <col min="15" max="15" width="20.42578125" style="2" customWidth="1"/>
    <col min="16" max="16" width="5.5703125" style="2" hidden="1" customWidth="1"/>
    <col min="17" max="29" width="9.42578125" style="2" hidden="1"/>
    <col min="30" max="30" width="14.5703125" style="2" hidden="1" customWidth="1"/>
    <col min="31" max="16384" width="9.42578125" style="2" hidden="1"/>
  </cols>
  <sheetData>
    <row r="1" spans="2:9" ht="28.5" customHeight="1">
      <c r="B1" s="335"/>
      <c r="C1" s="335"/>
      <c r="D1" s="335"/>
      <c r="E1" s="335"/>
      <c r="F1" s="335"/>
      <c r="G1" s="335"/>
      <c r="H1" s="335"/>
      <c r="I1" s="335"/>
    </row>
    <row r="2" spans="2:9" ht="12.75">
      <c r="B2" s="335"/>
      <c r="C2" s="335"/>
      <c r="D2" s="335"/>
      <c r="E2" s="335"/>
      <c r="F2" s="335"/>
      <c r="G2" s="335"/>
      <c r="H2" s="335"/>
      <c r="I2" s="335"/>
    </row>
    <row r="3" spans="2:9" ht="12.75">
      <c r="B3" s="335"/>
      <c r="C3" s="335"/>
      <c r="D3" s="335"/>
      <c r="E3" s="335"/>
      <c r="F3" s="335"/>
      <c r="G3" s="335"/>
      <c r="H3" s="335"/>
      <c r="I3" s="335"/>
    </row>
    <row r="4" spans="2:9" ht="47.25">
      <c r="B4" s="3" t="s">
        <v>0</v>
      </c>
      <c r="C4" s="335"/>
      <c r="D4" s="335"/>
      <c r="E4" s="335"/>
      <c r="F4" s="335"/>
      <c r="G4" s="335"/>
      <c r="H4" s="335"/>
      <c r="I4" s="335"/>
    </row>
    <row r="5" spans="2:9" ht="18">
      <c r="B5" s="4"/>
      <c r="C5" s="335"/>
      <c r="D5" s="335"/>
      <c r="E5" s="335"/>
      <c r="F5" s="335"/>
      <c r="G5" s="335"/>
      <c r="H5" s="335"/>
      <c r="I5" s="335"/>
    </row>
    <row r="6" spans="2:9" ht="13.5" thickBot="1">
      <c r="B6" s="336"/>
      <c r="C6" s="336"/>
      <c r="D6" s="336"/>
      <c r="E6" s="336"/>
      <c r="F6" s="336"/>
      <c r="G6" s="336"/>
      <c r="H6" s="336"/>
      <c r="I6" s="336"/>
    </row>
    <row r="7" spans="2:9" ht="15">
      <c r="B7" s="335"/>
      <c r="C7" s="335"/>
      <c r="D7" s="335"/>
      <c r="E7" s="335"/>
      <c r="F7" s="5"/>
      <c r="G7" s="335"/>
      <c r="H7" s="335"/>
      <c r="I7" s="335"/>
    </row>
    <row r="8" spans="2:9" ht="12.75" customHeight="1">
      <c r="B8" s="337" t="s">
        <v>1</v>
      </c>
      <c r="C8" s="489">
        <f ca="1">TODAY()</f>
        <v>46128</v>
      </c>
      <c r="D8" s="489"/>
      <c r="E8" s="489"/>
      <c r="F8" s="335"/>
      <c r="G8" s="335"/>
      <c r="H8" s="335"/>
      <c r="I8" s="335"/>
    </row>
    <row r="9" spans="2:9" ht="12.75">
      <c r="B9" s="335"/>
      <c r="C9" s="335"/>
      <c r="D9" s="335"/>
      <c r="E9" s="335"/>
      <c r="F9" s="335"/>
      <c r="G9" s="335"/>
      <c r="H9" s="335"/>
      <c r="I9" s="335"/>
    </row>
    <row r="10" spans="2:9" ht="12.75">
      <c r="B10" s="335"/>
      <c r="C10" s="335"/>
      <c r="D10" s="335"/>
      <c r="E10" s="335"/>
      <c r="F10" s="335"/>
      <c r="G10" s="335"/>
      <c r="H10" s="335"/>
      <c r="I10" s="335"/>
    </row>
    <row r="11" spans="2:9" ht="12.75">
      <c r="B11" s="335"/>
      <c r="C11" s="335"/>
      <c r="D11" s="335"/>
      <c r="E11" s="335"/>
      <c r="F11" s="335"/>
      <c r="G11" s="335"/>
      <c r="H11" s="335"/>
      <c r="I11" s="335"/>
    </row>
    <row r="12" spans="2:9" ht="13.5" customHeight="1">
      <c r="B12" s="335"/>
      <c r="C12" s="335"/>
      <c r="D12" s="335"/>
      <c r="E12" s="335"/>
      <c r="F12" s="335"/>
      <c r="G12" s="335"/>
      <c r="H12" s="335"/>
      <c r="I12" s="335"/>
    </row>
    <row r="13" spans="2:9" ht="12.75">
      <c r="B13" s="335"/>
      <c r="C13" s="335"/>
      <c r="D13" s="335"/>
      <c r="E13" s="335"/>
      <c r="F13" s="335"/>
      <c r="G13" s="335"/>
      <c r="H13" s="335"/>
      <c r="I13" s="335"/>
    </row>
    <row r="14" spans="2:9" ht="12.75">
      <c r="B14" s="335"/>
      <c r="C14" s="335"/>
      <c r="D14" s="335"/>
      <c r="E14" s="335"/>
      <c r="F14" s="335"/>
      <c r="G14" s="335"/>
      <c r="H14" s="335"/>
      <c r="I14" s="335"/>
    </row>
    <row r="15" spans="2:9" ht="12.75">
      <c r="B15" s="335"/>
      <c r="C15" s="335"/>
      <c r="D15" s="335"/>
      <c r="E15" s="335"/>
      <c r="F15" s="335"/>
      <c r="G15" s="335"/>
      <c r="H15" s="335"/>
      <c r="I15" s="335"/>
    </row>
    <row r="16" spans="2:9" ht="12.75">
      <c r="B16" s="335"/>
      <c r="C16" s="335"/>
      <c r="D16" s="335"/>
      <c r="E16" s="335"/>
      <c r="F16" s="335"/>
      <c r="G16" s="335"/>
      <c r="H16" s="335"/>
      <c r="I16" s="335"/>
    </row>
    <row r="17" spans="13:15" s="6" customFormat="1" ht="13.5" customHeight="1">
      <c r="O17" s="7"/>
    </row>
    <row r="18" spans="13:15" s="8" customFormat="1" ht="13.5" customHeight="1">
      <c r="O18" s="9"/>
    </row>
    <row r="19" spans="13:15" ht="12.75">
      <c r="M19" s="335"/>
      <c r="N19" s="335"/>
      <c r="O19" s="10"/>
    </row>
    <row r="20" spans="13:15" ht="12.75">
      <c r="M20" s="335"/>
      <c r="N20" s="335"/>
      <c r="O20" s="10"/>
    </row>
    <row r="21" spans="13:15" ht="15.75">
      <c r="M21" s="335"/>
      <c r="N21" s="335"/>
      <c r="O21" s="11"/>
    </row>
    <row r="22" spans="13:15" ht="12.75">
      <c r="M22" s="335"/>
      <c r="N22" s="335"/>
      <c r="O22" s="12"/>
    </row>
    <row r="23" spans="13:15" ht="12.75">
      <c r="M23" s="335"/>
      <c r="N23" s="335"/>
      <c r="O23" s="12"/>
    </row>
    <row r="24" spans="13:15" ht="15.75">
      <c r="M24" s="335"/>
      <c r="N24" s="335"/>
      <c r="O24" s="13"/>
    </row>
    <row r="25" spans="13:15" ht="12.75">
      <c r="M25" s="335"/>
      <c r="N25" s="335"/>
      <c r="O25" s="10"/>
    </row>
    <row r="26" spans="13:15" ht="12.75">
      <c r="M26" s="335"/>
      <c r="N26" s="335"/>
      <c r="O26" s="10"/>
    </row>
    <row r="27" spans="13:15" ht="12.75">
      <c r="M27" s="335"/>
      <c r="N27" s="335"/>
      <c r="O27" s="10"/>
    </row>
    <row r="28" spans="13:15" ht="12.75">
      <c r="M28" s="335"/>
      <c r="N28" s="335"/>
      <c r="O28" s="10"/>
    </row>
    <row r="29" spans="13:15" ht="12.75">
      <c r="M29" s="335"/>
      <c r="N29" s="335"/>
      <c r="O29" s="10"/>
    </row>
    <row r="30" spans="13:15" ht="12.75">
      <c r="M30" s="335"/>
      <c r="N30" s="335"/>
      <c r="O30" s="10"/>
    </row>
    <row r="31" spans="13:15" ht="12.75">
      <c r="M31" s="335"/>
      <c r="N31" s="335"/>
      <c r="O31" s="10"/>
    </row>
    <row r="32" spans="13:15" ht="12.75">
      <c r="M32" s="14"/>
      <c r="N32" s="15"/>
      <c r="O32" s="16"/>
    </row>
    <row r="33" ht="12.75"/>
    <row r="34" ht="12.75" hidden="1"/>
    <row r="35" ht="12.75" hidden="1"/>
    <row r="36" ht="12.75" hidden="1"/>
    <row r="37" ht="12.75" hidden="1"/>
    <row r="38" ht="12.75" hidden="1"/>
    <row r="39" ht="12.75" hidden="1"/>
    <row r="40" ht="12.75" hidden="1"/>
    <row r="41" ht="12.75" hidden="1"/>
    <row r="42" ht="12.75" hidden="1"/>
    <row r="43" ht="12.75" hidden="1"/>
    <row r="44" ht="12.75" hidden="1"/>
    <row r="45" ht="12.75" hidden="1"/>
    <row r="46" ht="12.75" customHeight="1"/>
    <row r="70" spans="15:15" ht="0" hidden="1" customHeight="1">
      <c r="O70" s="338"/>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5" zeroHeight="1"/>
  <cols>
    <col min="1" max="2" width="3.5703125" customWidth="1"/>
    <col min="3" max="4" width="8.5703125" customWidth="1"/>
    <col min="5" max="5" width="1.5703125" customWidth="1"/>
    <col min="6" max="6" width="2.5703125" customWidth="1"/>
    <col min="7" max="9" width="10.5703125" customWidth="1"/>
    <col min="10" max="10" width="20.5703125" customWidth="1"/>
    <col min="11" max="12" width="10.5703125" customWidth="1"/>
    <col min="13" max="13" width="5.5703125" customWidth="1"/>
    <col min="14" max="15" width="10.5703125" customWidth="1"/>
    <col min="16" max="16" width="5.5703125" customWidth="1"/>
    <col min="17" max="19" width="10.5703125" customWidth="1"/>
    <col min="20" max="21" width="3.5703125" customWidth="1"/>
    <col min="22" max="79" width="0" hidden="1" customWidth="1"/>
    <col min="80" max="16384" width="8.570312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90" t="s">
        <v>3</v>
      </c>
      <c r="C7" s="491"/>
      <c r="D7" s="492"/>
      <c r="E7" s="339"/>
      <c r="F7" s="340"/>
      <c r="G7" s="493" t="s">
        <v>4</v>
      </c>
      <c r="H7" s="493"/>
      <c r="I7" s="493"/>
      <c r="J7" s="493"/>
      <c r="K7" s="493"/>
      <c r="L7" s="493"/>
      <c r="M7" s="493"/>
      <c r="N7" s="493"/>
      <c r="O7" s="493"/>
      <c r="P7" s="493"/>
      <c r="Q7" s="493"/>
      <c r="R7" s="493"/>
      <c r="S7" s="493"/>
      <c r="T7" s="341"/>
    </row>
    <row r="8" spans="1:21" ht="5.0999999999999996" customHeight="1"/>
    <row r="9" spans="1:21">
      <c r="B9" s="497" t="s">
        <v>5</v>
      </c>
      <c r="C9" s="498"/>
      <c r="D9" s="499"/>
      <c r="E9" s="342"/>
      <c r="F9" s="343"/>
      <c r="G9" s="344"/>
      <c r="H9" s="344"/>
      <c r="I9" s="344"/>
      <c r="J9" s="344"/>
      <c r="K9" s="344"/>
      <c r="L9" s="344"/>
      <c r="M9" s="344"/>
      <c r="N9" s="344"/>
      <c r="O9" s="344"/>
      <c r="P9" s="344"/>
      <c r="Q9" s="344"/>
      <c r="R9" s="344"/>
      <c r="S9" s="344"/>
      <c r="T9" s="345"/>
    </row>
    <row r="10" spans="1:21">
      <c r="B10" s="500"/>
      <c r="C10" s="501"/>
      <c r="D10" s="502"/>
      <c r="E10" s="342"/>
      <c r="F10" s="346"/>
      <c r="G10" s="159" t="s">
        <v>6</v>
      </c>
      <c r="H10" s="347"/>
      <c r="I10" s="347"/>
      <c r="J10" s="347"/>
      <c r="K10" s="347"/>
      <c r="L10" s="347"/>
      <c r="M10" s="347"/>
      <c r="N10" s="347"/>
      <c r="O10" s="347"/>
      <c r="P10" s="347"/>
      <c r="Q10" s="347"/>
      <c r="R10" s="347"/>
      <c r="S10" s="347"/>
      <c r="T10" s="348"/>
    </row>
    <row r="11" spans="1:21">
      <c r="B11" s="500"/>
      <c r="C11" s="501"/>
      <c r="D11" s="502"/>
      <c r="E11" s="342"/>
      <c r="F11" s="156"/>
      <c r="G11" s="159" t="s">
        <v>7</v>
      </c>
      <c r="H11" s="154"/>
      <c r="I11" s="347"/>
      <c r="J11" s="347"/>
      <c r="K11" s="347"/>
      <c r="L11" s="347"/>
      <c r="M11" s="347"/>
      <c r="N11" s="347"/>
      <c r="O11" s="347"/>
      <c r="P11" s="347"/>
      <c r="Q11" s="347"/>
      <c r="R11" s="347"/>
      <c r="S11" s="347"/>
      <c r="T11" s="348"/>
    </row>
    <row r="12" spans="1:21">
      <c r="B12" s="500"/>
      <c r="C12" s="501"/>
      <c r="D12" s="502"/>
      <c r="E12" s="342"/>
      <c r="F12" s="156"/>
      <c r="G12" s="159" t="s">
        <v>8</v>
      </c>
      <c r="H12" s="154"/>
      <c r="I12" s="347"/>
      <c r="J12" s="347"/>
      <c r="K12" s="347"/>
      <c r="L12" s="347"/>
      <c r="M12" s="347"/>
      <c r="N12" s="347"/>
      <c r="O12" s="347"/>
      <c r="P12" s="347"/>
      <c r="Q12" s="347"/>
      <c r="R12" s="347"/>
      <c r="S12" s="347"/>
      <c r="T12" s="348"/>
    </row>
    <row r="13" spans="1:21">
      <c r="B13" s="500"/>
      <c r="C13" s="501"/>
      <c r="D13" s="502"/>
      <c r="E13" s="342"/>
      <c r="F13" s="156"/>
      <c r="G13" s="154"/>
      <c r="H13" s="154"/>
      <c r="I13" s="347"/>
      <c r="J13" s="347"/>
      <c r="K13" s="347"/>
      <c r="L13" s="347"/>
      <c r="M13" s="347"/>
      <c r="N13" s="347"/>
      <c r="O13" s="347"/>
      <c r="P13" s="347"/>
      <c r="Q13" s="347"/>
      <c r="R13" s="347"/>
      <c r="S13" s="347"/>
      <c r="T13" s="348"/>
    </row>
    <row r="14" spans="1:21">
      <c r="B14" s="500"/>
      <c r="C14" s="501"/>
      <c r="D14" s="502"/>
      <c r="E14" s="342"/>
      <c r="F14" s="156"/>
      <c r="G14" s="154"/>
      <c r="H14" s="154"/>
      <c r="I14" s="347"/>
      <c r="J14" s="347"/>
      <c r="K14" s="506" t="s">
        <v>9</v>
      </c>
      <c r="L14" s="506"/>
      <c r="M14" s="347"/>
      <c r="N14" s="506" t="s">
        <v>10</v>
      </c>
      <c r="O14" s="506"/>
      <c r="P14" s="347"/>
      <c r="Q14" s="506" t="s">
        <v>11</v>
      </c>
      <c r="R14" s="506"/>
      <c r="S14" s="347"/>
      <c r="T14" s="348"/>
    </row>
    <row r="15" spans="1:21" ht="5.0999999999999996" customHeight="1">
      <c r="B15" s="500"/>
      <c r="C15" s="501"/>
      <c r="D15" s="502"/>
      <c r="E15" s="342"/>
      <c r="F15" s="156"/>
      <c r="G15" s="154"/>
      <c r="H15" s="154"/>
      <c r="I15" s="347"/>
      <c r="J15" s="347"/>
      <c r="K15" s="347"/>
      <c r="L15" s="347"/>
      <c r="M15" s="347"/>
      <c r="N15" s="347"/>
      <c r="O15" s="347"/>
      <c r="P15" s="347"/>
      <c r="Q15" s="347"/>
      <c r="R15" s="347"/>
      <c r="S15" s="347"/>
      <c r="T15" s="348"/>
    </row>
    <row r="16" spans="1:21">
      <c r="B16" s="500"/>
      <c r="C16" s="501"/>
      <c r="D16" s="502"/>
      <c r="E16" s="342"/>
      <c r="F16" s="156"/>
      <c r="G16" s="154"/>
      <c r="H16" s="154"/>
      <c r="I16" s="347"/>
      <c r="J16" s="347"/>
      <c r="K16" s="347"/>
      <c r="L16" s="347"/>
      <c r="M16" s="347"/>
      <c r="N16" s="347"/>
      <c r="O16" s="347"/>
      <c r="P16" s="347"/>
      <c r="Q16" s="347"/>
      <c r="R16" s="347"/>
      <c r="S16" s="347"/>
      <c r="T16" s="348"/>
    </row>
    <row r="17" spans="2:20">
      <c r="B17" s="500"/>
      <c r="C17" s="501"/>
      <c r="D17" s="502"/>
      <c r="E17" s="342"/>
      <c r="F17" s="349"/>
      <c r="G17" s="350"/>
      <c r="H17" s="350"/>
      <c r="I17" s="347"/>
      <c r="J17" s="347"/>
      <c r="K17" s="347"/>
      <c r="L17" s="347"/>
      <c r="M17" s="347"/>
      <c r="N17" s="347"/>
      <c r="O17" s="347"/>
      <c r="P17" s="347"/>
      <c r="Q17" s="347"/>
      <c r="R17" s="347"/>
      <c r="S17" s="347"/>
      <c r="T17" s="348"/>
    </row>
    <row r="18" spans="2:20">
      <c r="B18" s="500"/>
      <c r="C18" s="501"/>
      <c r="D18" s="502"/>
      <c r="E18" s="342"/>
      <c r="F18" s="157"/>
      <c r="G18" s="155"/>
      <c r="H18" s="155"/>
      <c r="I18" s="347"/>
      <c r="J18" s="347"/>
      <c r="K18" s="347"/>
      <c r="L18" s="347"/>
      <c r="M18" s="347"/>
      <c r="N18" s="347"/>
      <c r="O18" s="347"/>
      <c r="P18" s="347"/>
      <c r="Q18" s="347"/>
      <c r="R18" s="347"/>
      <c r="S18" s="347"/>
      <c r="T18" s="348"/>
    </row>
    <row r="19" spans="2:20">
      <c r="B19" s="500"/>
      <c r="C19" s="501"/>
      <c r="D19" s="502"/>
      <c r="E19" s="342"/>
      <c r="F19" s="346"/>
      <c r="G19" s="347"/>
      <c r="H19" s="347"/>
      <c r="I19" s="347"/>
      <c r="J19" s="347"/>
      <c r="K19" s="347"/>
      <c r="L19" s="347"/>
      <c r="M19" s="347"/>
      <c r="N19" s="347"/>
      <c r="O19" s="347"/>
      <c r="P19" s="347"/>
      <c r="Q19" s="347"/>
      <c r="R19" s="347"/>
      <c r="S19" s="347"/>
      <c r="T19" s="348"/>
    </row>
    <row r="20" spans="2:20">
      <c r="B20" s="500"/>
      <c r="C20" s="501"/>
      <c r="D20" s="502"/>
      <c r="E20" s="342"/>
      <c r="F20" s="346"/>
      <c r="G20" s="347"/>
      <c r="H20" s="347"/>
      <c r="I20" s="347"/>
      <c r="J20" s="347"/>
      <c r="K20" s="347"/>
      <c r="L20" s="347"/>
      <c r="M20" s="347"/>
      <c r="N20" s="347"/>
      <c r="O20" s="347"/>
      <c r="P20" s="347"/>
      <c r="Q20" s="347"/>
      <c r="R20" s="347"/>
      <c r="S20" s="347"/>
      <c r="T20" s="348"/>
    </row>
    <row r="21" spans="2:20">
      <c r="B21" s="500"/>
      <c r="C21" s="501"/>
      <c r="D21" s="502"/>
      <c r="E21" s="342"/>
      <c r="F21" s="346"/>
      <c r="G21" s="161" t="s">
        <v>12</v>
      </c>
      <c r="H21" s="347"/>
      <c r="I21" s="347"/>
      <c r="J21" s="347"/>
      <c r="K21" s="347"/>
      <c r="L21" s="347"/>
      <c r="M21" s="347"/>
      <c r="N21" s="347"/>
      <c r="O21" s="347"/>
      <c r="P21" s="347"/>
      <c r="Q21" s="347"/>
      <c r="R21" s="347"/>
      <c r="S21" s="347"/>
      <c r="T21" s="348"/>
    </row>
    <row r="22" spans="2:20">
      <c r="B22" s="500"/>
      <c r="C22" s="501"/>
      <c r="D22" s="502"/>
      <c r="E22" s="342"/>
      <c r="F22" s="346"/>
      <c r="G22" s="347"/>
      <c r="H22" s="347"/>
      <c r="I22" s="347"/>
      <c r="J22" s="347"/>
      <c r="K22" s="347"/>
      <c r="L22" s="347"/>
      <c r="M22" s="347"/>
      <c r="N22" s="347"/>
      <c r="O22" s="347"/>
      <c r="P22" s="347"/>
      <c r="Q22" s="347"/>
      <c r="R22" s="347"/>
      <c r="S22" s="347"/>
      <c r="T22" s="348"/>
    </row>
    <row r="23" spans="2:20">
      <c r="B23" s="500"/>
      <c r="C23" s="501"/>
      <c r="D23" s="502"/>
      <c r="E23" s="342"/>
      <c r="F23" s="346"/>
      <c r="G23" s="162" t="s">
        <v>13</v>
      </c>
      <c r="H23" s="347"/>
      <c r="I23" s="347"/>
      <c r="J23" s="347"/>
      <c r="K23" s="347"/>
      <c r="L23" s="347"/>
      <c r="M23" s="347"/>
      <c r="N23" s="347"/>
      <c r="O23" s="347"/>
      <c r="P23" s="347"/>
      <c r="Q23" s="347"/>
      <c r="R23" s="347"/>
      <c r="S23" s="347"/>
      <c r="T23" s="348"/>
    </row>
    <row r="24" spans="2:20" ht="5.0999999999999996" customHeight="1">
      <c r="B24" s="500"/>
      <c r="C24" s="501"/>
      <c r="D24" s="502"/>
      <c r="E24" s="342"/>
      <c r="F24" s="346"/>
      <c r="G24" s="347"/>
      <c r="H24" s="347"/>
      <c r="I24" s="347"/>
      <c r="J24" s="347"/>
      <c r="K24" s="347"/>
      <c r="L24" s="347"/>
      <c r="M24" s="347"/>
      <c r="N24" s="347"/>
      <c r="O24" s="347"/>
      <c r="P24" s="347"/>
      <c r="Q24" s="347"/>
      <c r="R24" s="347"/>
      <c r="S24" s="347"/>
      <c r="T24" s="348"/>
    </row>
    <row r="25" spans="2:20">
      <c r="B25" s="500"/>
      <c r="C25" s="501"/>
      <c r="D25" s="502"/>
      <c r="E25" s="342"/>
      <c r="F25" s="346"/>
      <c r="G25" s="351"/>
      <c r="H25" s="117" t="s">
        <v>14</v>
      </c>
      <c r="I25" s="347"/>
      <c r="J25" s="347"/>
      <c r="K25" s="347"/>
      <c r="L25" s="347"/>
      <c r="M25" s="347"/>
      <c r="N25" s="347"/>
      <c r="O25" s="347"/>
      <c r="P25" s="347"/>
      <c r="Q25" s="347"/>
      <c r="R25" s="347"/>
      <c r="S25" s="347"/>
      <c r="T25" s="348"/>
    </row>
    <row r="26" spans="2:20" ht="2.1" customHeight="1">
      <c r="B26" s="500"/>
      <c r="C26" s="501"/>
      <c r="D26" s="502"/>
      <c r="E26" s="342"/>
      <c r="F26" s="346"/>
      <c r="G26" s="347"/>
      <c r="H26" s="117"/>
      <c r="I26" s="347"/>
      <c r="J26" s="347"/>
      <c r="K26" s="347"/>
      <c r="L26" s="347"/>
      <c r="M26" s="347"/>
      <c r="N26" s="347"/>
      <c r="O26" s="347"/>
      <c r="P26" s="347"/>
      <c r="Q26" s="347"/>
      <c r="R26" s="347"/>
      <c r="S26" s="347"/>
      <c r="T26" s="348"/>
    </row>
    <row r="27" spans="2:20">
      <c r="B27" s="500"/>
      <c r="C27" s="501"/>
      <c r="D27" s="502"/>
      <c r="E27" s="342"/>
      <c r="F27" s="346"/>
      <c r="G27" s="352"/>
      <c r="H27" s="117" t="s">
        <v>15</v>
      </c>
      <c r="I27" s="347"/>
      <c r="J27" s="347"/>
      <c r="K27" s="347"/>
      <c r="L27" s="347"/>
      <c r="M27" s="347"/>
      <c r="N27" s="347"/>
      <c r="O27" s="347"/>
      <c r="P27" s="347"/>
      <c r="Q27" s="347"/>
      <c r="R27" s="347"/>
      <c r="S27" s="347"/>
      <c r="T27" s="348"/>
    </row>
    <row r="28" spans="2:20" ht="2.1" customHeight="1">
      <c r="B28" s="500"/>
      <c r="C28" s="501"/>
      <c r="D28" s="502"/>
      <c r="E28" s="342"/>
      <c r="F28" s="346"/>
      <c r="G28" s="347"/>
      <c r="H28" s="117"/>
      <c r="I28" s="347"/>
      <c r="J28" s="347"/>
      <c r="K28" s="347"/>
      <c r="L28" s="347"/>
      <c r="M28" s="347"/>
      <c r="N28" s="347"/>
      <c r="O28" s="347"/>
      <c r="P28" s="347"/>
      <c r="Q28" s="347"/>
      <c r="R28" s="347"/>
      <c r="S28" s="347"/>
      <c r="T28" s="348"/>
    </row>
    <row r="29" spans="2:20" ht="14.85" customHeight="1">
      <c r="B29" s="500"/>
      <c r="C29" s="501"/>
      <c r="D29" s="502"/>
      <c r="E29" s="342"/>
      <c r="F29" s="346"/>
      <c r="G29" s="347"/>
      <c r="H29" s="117"/>
      <c r="I29" s="347"/>
      <c r="J29" s="347"/>
      <c r="K29" s="347"/>
      <c r="L29" s="347"/>
      <c r="M29" s="347"/>
      <c r="N29" s="347"/>
      <c r="O29" s="347"/>
      <c r="P29" s="347"/>
      <c r="Q29" s="347"/>
      <c r="R29" s="347"/>
      <c r="S29" s="347"/>
      <c r="T29" s="348"/>
    </row>
    <row r="30" spans="2:20" ht="14.85" customHeight="1">
      <c r="B30" s="500"/>
      <c r="C30" s="501"/>
      <c r="D30" s="502"/>
      <c r="E30" s="342"/>
      <c r="F30" s="346"/>
      <c r="G30" s="347" t="s">
        <v>16</v>
      </c>
      <c r="H30" s="117"/>
      <c r="I30" s="347"/>
      <c r="J30" s="347"/>
      <c r="K30" s="347"/>
      <c r="L30" s="347"/>
      <c r="M30" s="347"/>
      <c r="N30" s="347"/>
      <c r="O30" s="347"/>
      <c r="P30" s="347"/>
      <c r="Q30" s="347"/>
      <c r="R30" s="347"/>
      <c r="S30" s="347"/>
      <c r="T30" s="348"/>
    </row>
    <row r="31" spans="2:20">
      <c r="B31" s="503"/>
      <c r="C31" s="504"/>
      <c r="D31" s="505"/>
      <c r="E31" s="342"/>
      <c r="F31" s="353"/>
      <c r="G31" s="354"/>
      <c r="H31" s="158"/>
      <c r="I31" s="354"/>
      <c r="J31" s="354"/>
      <c r="K31" s="354"/>
      <c r="L31" s="354"/>
      <c r="M31" s="354"/>
      <c r="N31" s="354"/>
      <c r="O31" s="354"/>
      <c r="P31" s="354"/>
      <c r="Q31" s="354"/>
      <c r="R31" s="354"/>
      <c r="S31" s="354"/>
      <c r="T31" s="355"/>
    </row>
    <row r="32" spans="2:20" ht="5.0999999999999996" customHeight="1"/>
    <row r="33" spans="2:20" ht="50.1" customHeight="1">
      <c r="B33" s="494" t="s">
        <v>17</v>
      </c>
      <c r="C33" s="495"/>
      <c r="D33" s="496"/>
      <c r="E33" s="339"/>
      <c r="F33" s="340"/>
      <c r="G33" s="493" t="s">
        <v>18</v>
      </c>
      <c r="H33" s="493"/>
      <c r="I33" s="493"/>
      <c r="J33" s="493"/>
      <c r="K33" s="493"/>
      <c r="L33" s="493"/>
      <c r="M33" s="493"/>
      <c r="N33" s="493"/>
      <c r="O33" s="493"/>
      <c r="P33" s="493"/>
      <c r="Q33" s="493"/>
      <c r="R33" s="493"/>
      <c r="S33" s="493"/>
      <c r="T33" s="341"/>
    </row>
    <row r="34" spans="2:20" ht="5.0999999999999996" customHeight="1"/>
    <row r="35" spans="2:20" ht="100.35" customHeight="1">
      <c r="B35" s="494" t="s">
        <v>19</v>
      </c>
      <c r="C35" s="495"/>
      <c r="D35" s="496"/>
      <c r="E35" s="339"/>
      <c r="F35" s="340"/>
      <c r="G35" s="493" t="s">
        <v>20</v>
      </c>
      <c r="H35" s="493"/>
      <c r="I35" s="493"/>
      <c r="J35" s="493"/>
      <c r="K35" s="493"/>
      <c r="L35" s="493"/>
      <c r="M35" s="493"/>
      <c r="N35" s="493"/>
      <c r="O35" s="493"/>
      <c r="P35" s="493"/>
      <c r="Q35" s="493"/>
      <c r="R35" s="493"/>
      <c r="S35" s="493"/>
      <c r="T35" s="341"/>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V1048570"/>
  <sheetViews>
    <sheetView showGridLines="0" zoomScale="87" zoomScaleNormal="95" workbookViewId="0">
      <pane xSplit="3" ySplit="6" topLeftCell="V162" activePane="bottomRight" state="frozen"/>
      <selection pane="topRight" activeCell="Y192" sqref="Y192:Z192"/>
      <selection pane="bottomLeft" activeCell="Y192" sqref="Y192:Z192"/>
      <selection pane="bottomRight" activeCell="AE162" sqref="AE162"/>
    </sheetView>
  </sheetViews>
  <sheetFormatPr defaultColWidth="0" defaultRowHeight="15" customHeight="1" zeroHeight="1"/>
  <cols>
    <col min="1" max="1" width="7.85546875" style="18" customWidth="1"/>
    <col min="2" max="2" width="18.5703125" style="18" customWidth="1"/>
    <col min="3" max="3" width="37.5703125" style="18" customWidth="1"/>
    <col min="4" max="4" width="14.5703125" customWidth="1"/>
    <col min="5" max="5" width="17.5703125" style="18" customWidth="1"/>
    <col min="6" max="6" width="10.7109375" style="18" customWidth="1"/>
    <col min="7" max="9" width="10.5703125" style="18" customWidth="1"/>
    <col min="10" max="10" width="14.85546875" style="18" customWidth="1"/>
    <col min="11" max="11" width="14" style="18" customWidth="1"/>
    <col min="12" max="12" width="55" style="18" bestFit="1" customWidth="1"/>
    <col min="13" max="13" width="39.7109375" customWidth="1"/>
    <col min="14" max="14" width="34.28515625" hidden="1" customWidth="1"/>
    <col min="15" max="15" width="16.42578125" hidden="1" customWidth="1"/>
    <col min="16" max="17" width="20.42578125" customWidth="1"/>
    <col min="18" max="18" width="1.5703125" customWidth="1"/>
    <col min="19" max="20" width="11" customWidth="1"/>
    <col min="21" max="26" width="11" style="18" customWidth="1"/>
    <col min="27" max="27" width="1.5703125" style="18" customWidth="1"/>
    <col min="28" max="28" width="42.7109375" style="18" customWidth="1"/>
    <col min="29" max="29" width="34.5703125" style="18" customWidth="1"/>
    <col min="30" max="30" width="25.5703125" style="18" customWidth="1"/>
    <col min="31" max="31" width="41.5703125" style="18" customWidth="1"/>
    <col min="32" max="32" width="28.7109375" style="18" customWidth="1"/>
    <col min="33" max="33" width="43.42578125" style="18" customWidth="1"/>
    <col min="34" max="34" width="1.5703125" style="18" customWidth="1"/>
    <col min="35" max="35" width="17.5703125" style="18" customWidth="1"/>
    <col min="36" max="36" width="42.5703125" style="18" customWidth="1"/>
    <col min="37" max="37" width="22.7109375" style="105" customWidth="1"/>
    <col min="38" max="47" width="13.85546875" style="105" customWidth="1"/>
    <col min="48" max="48" width="8.5703125" customWidth="1"/>
    <col min="49" max="16384" width="8.5703125" hidden="1"/>
  </cols>
  <sheetData>
    <row r="1" spans="1:48" ht="15" customHeight="1">
      <c r="M1" s="18"/>
      <c r="N1" s="18"/>
      <c r="O1" s="18"/>
      <c r="P1" s="18"/>
      <c r="Q1" s="18"/>
      <c r="R1" s="18"/>
      <c r="S1" s="18"/>
      <c r="T1" s="18"/>
      <c r="AK1" s="18"/>
      <c r="AL1" s="18"/>
      <c r="AM1" s="18"/>
      <c r="AN1" s="18"/>
      <c r="AO1" s="18"/>
      <c r="AP1" s="18"/>
      <c r="AQ1" s="18"/>
      <c r="AR1" s="18"/>
      <c r="AS1" s="18"/>
      <c r="AT1" s="18"/>
      <c r="AU1" s="18"/>
      <c r="AV1" s="18"/>
    </row>
    <row r="2" spans="1:48" ht="34.5" customHeight="1">
      <c r="C2" s="28"/>
      <c r="M2" s="18"/>
      <c r="N2" s="18"/>
      <c r="O2" s="18"/>
      <c r="P2" s="18"/>
      <c r="Q2" s="18"/>
      <c r="R2" s="18"/>
      <c r="S2" s="18"/>
      <c r="T2" s="18"/>
      <c r="AF2" s="181"/>
      <c r="AK2" s="18"/>
      <c r="AL2" s="18"/>
      <c r="AM2" s="18"/>
      <c r="AN2" s="18"/>
      <c r="AO2" s="18"/>
      <c r="AP2" s="18"/>
      <c r="AQ2" s="18"/>
      <c r="AR2" s="18"/>
      <c r="AS2" s="18"/>
      <c r="AT2" s="18"/>
      <c r="AU2" s="18"/>
      <c r="AV2" s="18"/>
    </row>
    <row r="3" spans="1:48"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row>
    <row r="4" spans="1:48" ht="15" customHeight="1">
      <c r="M4" s="18"/>
      <c r="N4" s="18"/>
      <c r="O4" s="18"/>
      <c r="P4" s="18"/>
      <c r="Q4" s="18"/>
      <c r="R4" s="18"/>
      <c r="S4" s="18"/>
      <c r="T4" s="18"/>
      <c r="AK4" s="18"/>
      <c r="AL4" s="18"/>
      <c r="AM4" s="18"/>
      <c r="AN4" s="18"/>
      <c r="AO4" s="18"/>
      <c r="AP4" s="18"/>
      <c r="AQ4" s="18"/>
      <c r="AR4" s="18"/>
      <c r="AS4" s="18"/>
      <c r="AT4" s="18"/>
      <c r="AU4" s="18"/>
      <c r="AV4" s="18"/>
    </row>
    <row r="5" spans="1:48" ht="15" customHeight="1">
      <c r="B5" s="163" t="s">
        <v>21</v>
      </c>
      <c r="C5" s="113"/>
      <c r="D5" s="113"/>
      <c r="E5" s="113"/>
      <c r="F5" s="113"/>
      <c r="G5" s="113"/>
      <c r="H5" s="113"/>
      <c r="I5" s="113"/>
      <c r="J5" s="113"/>
      <c r="K5" s="113"/>
      <c r="L5" s="113"/>
      <c r="M5" s="113"/>
      <c r="N5" s="113"/>
      <c r="O5" s="113"/>
      <c r="P5" s="113"/>
      <c r="Q5" s="177"/>
      <c r="R5" s="18"/>
      <c r="S5" s="183" t="s">
        <v>22</v>
      </c>
      <c r="T5" s="183"/>
      <c r="U5" s="183"/>
      <c r="V5" s="183"/>
      <c r="W5" s="183"/>
      <c r="X5" s="183"/>
      <c r="Y5" s="183"/>
      <c r="Z5" s="183"/>
      <c r="AB5" s="118" t="s">
        <v>23</v>
      </c>
      <c r="AC5" s="118"/>
      <c r="AD5" s="118"/>
      <c r="AE5" s="118"/>
      <c r="AF5" s="118"/>
      <c r="AG5" s="118"/>
      <c r="AH5" s="182"/>
      <c r="AI5" s="164"/>
      <c r="AJ5" s="164"/>
      <c r="AK5" s="416"/>
      <c r="AL5" s="417"/>
      <c r="AM5" s="417"/>
      <c r="AN5" s="417"/>
      <c r="AO5" s="417"/>
      <c r="AP5" s="417"/>
      <c r="AQ5" s="417"/>
      <c r="AR5" s="417"/>
      <c r="AS5" s="417"/>
      <c r="AT5" s="417"/>
      <c r="AU5" s="442"/>
    </row>
    <row r="6" spans="1:48" s="95" customFormat="1" ht="21" customHeight="1">
      <c r="A6" s="29"/>
      <c r="B6" s="297" t="s">
        <v>24</v>
      </c>
      <c r="C6" s="297" t="s">
        <v>25</v>
      </c>
      <c r="D6" s="297" t="s">
        <v>26</v>
      </c>
      <c r="E6" s="297" t="s">
        <v>27</v>
      </c>
      <c r="F6" s="297" t="s">
        <v>28</v>
      </c>
      <c r="G6" s="297" t="s">
        <v>29</v>
      </c>
      <c r="H6" s="297" t="s">
        <v>30</v>
      </c>
      <c r="I6" s="297" t="s">
        <v>31</v>
      </c>
      <c r="J6" s="297" t="s">
        <v>32</v>
      </c>
      <c r="K6" s="297" t="s">
        <v>33</v>
      </c>
      <c r="L6" s="297" t="s">
        <v>34</v>
      </c>
      <c r="M6" s="297" t="s">
        <v>35</v>
      </c>
      <c r="N6" s="297" t="s">
        <v>36</v>
      </c>
      <c r="O6" s="297" t="s">
        <v>37</v>
      </c>
      <c r="P6" s="297" t="s">
        <v>38</v>
      </c>
      <c r="Q6" s="297" t="s">
        <v>39</v>
      </c>
      <c r="R6" s="29" t="s">
        <v>40</v>
      </c>
      <c r="S6" s="297" t="s">
        <v>41</v>
      </c>
      <c r="T6" s="298" t="s">
        <v>42</v>
      </c>
      <c r="U6" s="298" t="s">
        <v>43</v>
      </c>
      <c r="V6" s="298" t="s">
        <v>44</v>
      </c>
      <c r="W6" s="298" t="s">
        <v>45</v>
      </c>
      <c r="X6" s="298" t="s">
        <v>46</v>
      </c>
      <c r="Y6" s="297" t="s">
        <v>47</v>
      </c>
      <c r="Z6" s="297" t="s">
        <v>48</v>
      </c>
      <c r="AA6" s="29" t="s">
        <v>49</v>
      </c>
      <c r="AB6" s="299" t="s">
        <v>50</v>
      </c>
      <c r="AC6" s="297" t="s">
        <v>51</v>
      </c>
      <c r="AD6" s="297" t="s">
        <v>52</v>
      </c>
      <c r="AE6" s="297" t="s">
        <v>53</v>
      </c>
      <c r="AF6" s="297" t="s">
        <v>54</v>
      </c>
      <c r="AG6" s="297" t="s">
        <v>55</v>
      </c>
      <c r="AH6" s="361" t="s">
        <v>56</v>
      </c>
      <c r="AI6" s="297" t="s">
        <v>57</v>
      </c>
      <c r="AJ6" s="297" t="s">
        <v>58</v>
      </c>
      <c r="AK6" s="418" t="s">
        <v>8596</v>
      </c>
      <c r="AL6" s="418" t="s">
        <v>8597</v>
      </c>
      <c r="AM6" s="418" t="s">
        <v>8598</v>
      </c>
      <c r="AN6" s="418" t="s">
        <v>8599</v>
      </c>
      <c r="AO6" s="418" t="s">
        <v>8600</v>
      </c>
      <c r="AP6" s="418" t="s">
        <v>8449</v>
      </c>
      <c r="AQ6" s="418" t="s">
        <v>8450</v>
      </c>
      <c r="AR6" s="418" t="s">
        <v>8451</v>
      </c>
      <c r="AS6" s="418" t="s">
        <v>8452</v>
      </c>
      <c r="AT6" s="418" t="s">
        <v>8453</v>
      </c>
      <c r="AU6" s="441" t="s">
        <v>8454</v>
      </c>
    </row>
    <row r="7" spans="1:48" ht="30" hidden="1" customHeight="1">
      <c r="A7" s="105" t="str">
        <f>_xlfn.CONCAT(Table2[[#This Row],[TABLE_NAME]],Table2[[#This Row],[COLUMN_NAME]])</f>
        <v>INSTRUMENTACCMLTD_CHNGS_FV_CR_INSTRMNT</v>
      </c>
      <c r="B7" s="362" t="s">
        <v>59</v>
      </c>
      <c r="C7" s="363" t="s">
        <v>60</v>
      </c>
      <c r="D7" s="364" t="s">
        <v>61</v>
      </c>
      <c r="E7" s="364" t="s">
        <v>62</v>
      </c>
      <c r="F7" s="364" t="s">
        <v>62</v>
      </c>
      <c r="G7" s="364" t="s">
        <v>63</v>
      </c>
      <c r="H7" s="364" t="s">
        <v>63</v>
      </c>
      <c r="I7" s="364" t="s">
        <v>63</v>
      </c>
      <c r="J7" s="364" t="s">
        <v>63</v>
      </c>
      <c r="K7" s="364" t="s">
        <v>63</v>
      </c>
      <c r="L7" s="365" t="s">
        <v>64</v>
      </c>
      <c r="M7" s="365" t="s">
        <v>65</v>
      </c>
      <c r="N7" s="365" t="s">
        <v>65</v>
      </c>
      <c r="O7" s="365" t="b">
        <v>1</v>
      </c>
      <c r="P7" s="365">
        <v>99999999999</v>
      </c>
      <c r="Q7" s="365">
        <v>11111111111</v>
      </c>
      <c r="R7" s="366"/>
      <c r="S7" s="364" t="s">
        <v>66</v>
      </c>
      <c r="T7" s="364" t="s">
        <v>63</v>
      </c>
      <c r="U7" s="364" t="s">
        <v>62</v>
      </c>
      <c r="V7" s="364" t="s">
        <v>62</v>
      </c>
      <c r="W7" s="364" t="s">
        <v>62</v>
      </c>
      <c r="X7" s="364" t="s">
        <v>62</v>
      </c>
      <c r="Y7" s="364" t="s">
        <v>63</v>
      </c>
      <c r="Z7" s="364" t="s">
        <v>62</v>
      </c>
      <c r="AA7" s="366"/>
      <c r="AB7" s="371" t="s">
        <v>67</v>
      </c>
      <c r="AC7" s="371" t="s">
        <v>67</v>
      </c>
      <c r="AD7" s="371" t="s">
        <v>67</v>
      </c>
      <c r="AE7" s="375">
        <v>0</v>
      </c>
      <c r="AF7" s="372" t="s">
        <v>68</v>
      </c>
      <c r="AG7" s="371" t="s">
        <v>69</v>
      </c>
      <c r="AH7" s="366"/>
      <c r="AI7" s="376">
        <v>45065</v>
      </c>
      <c r="AJ7" s="373" t="s">
        <v>70</v>
      </c>
      <c r="AK7" s="367" t="s">
        <v>8138</v>
      </c>
      <c r="AL7" s="367" t="s">
        <v>8139</v>
      </c>
      <c r="AM7" s="367" t="s">
        <v>8140</v>
      </c>
      <c r="AN7" s="367" t="s">
        <v>63</v>
      </c>
      <c r="AO7" s="367" t="s">
        <v>62</v>
      </c>
      <c r="AP7" s="367" t="s">
        <v>8141</v>
      </c>
      <c r="AQ7" s="367" t="s">
        <v>8142</v>
      </c>
      <c r="AR7" s="367" t="s">
        <v>8143</v>
      </c>
      <c r="AS7" s="367" t="s">
        <v>8144</v>
      </c>
      <c r="AT7" s="367"/>
      <c r="AU7" s="367">
        <v>1</v>
      </c>
    </row>
    <row r="8" spans="1:48" ht="30" hidden="1" customHeight="1">
      <c r="A8" s="105" t="str">
        <f>_xlfn.CONCAT(Table2[[#This Row],[TABLE_NAME]],Table2[[#This Row],[COLUMN_NAME]])</f>
        <v>INSTRUMENTACCMLTD_IMPRMNT_INSTRMNT</v>
      </c>
      <c r="B8" s="362" t="s">
        <v>59</v>
      </c>
      <c r="C8" s="363" t="s">
        <v>71</v>
      </c>
      <c r="D8" s="364" t="s">
        <v>61</v>
      </c>
      <c r="E8" s="364" t="s">
        <v>62</v>
      </c>
      <c r="F8" s="364" t="s">
        <v>62</v>
      </c>
      <c r="G8" s="364" t="s">
        <v>62</v>
      </c>
      <c r="H8" s="364" t="s">
        <v>62</v>
      </c>
      <c r="I8" s="364" t="s">
        <v>62</v>
      </c>
      <c r="J8" s="364" t="s">
        <v>62</v>
      </c>
      <c r="K8" s="364" t="s">
        <v>62</v>
      </c>
      <c r="L8" s="365" t="s">
        <v>72</v>
      </c>
      <c r="M8" s="365" t="s">
        <v>73</v>
      </c>
      <c r="N8" s="365" t="s">
        <v>73</v>
      </c>
      <c r="O8" s="365" t="b">
        <v>1</v>
      </c>
      <c r="P8" s="365">
        <v>99999999999</v>
      </c>
      <c r="Q8" s="365">
        <v>11111111111</v>
      </c>
      <c r="R8" s="366"/>
      <c r="S8" s="364" t="s">
        <v>74</v>
      </c>
      <c r="T8" s="364" t="s">
        <v>62</v>
      </c>
      <c r="U8" s="364" t="s">
        <v>62</v>
      </c>
      <c r="V8" s="364" t="s">
        <v>62</v>
      </c>
      <c r="W8" s="364" t="s">
        <v>62</v>
      </c>
      <c r="X8" s="364" t="s">
        <v>62</v>
      </c>
      <c r="Y8" s="364" t="s">
        <v>62</v>
      </c>
      <c r="Z8" s="364" t="s">
        <v>62</v>
      </c>
      <c r="AA8" s="366"/>
      <c r="AB8" s="367" t="s">
        <v>75</v>
      </c>
      <c r="AC8" s="368" t="s">
        <v>76</v>
      </c>
      <c r="AD8" s="368" t="s">
        <v>8708</v>
      </c>
      <c r="AE8" s="368" t="s">
        <v>8612</v>
      </c>
      <c r="AF8" s="372" t="s">
        <v>9245</v>
      </c>
      <c r="AG8" s="367" t="s">
        <v>8617</v>
      </c>
      <c r="AH8" s="366"/>
      <c r="AI8" s="370">
        <v>46010</v>
      </c>
      <c r="AJ8" s="373" t="s">
        <v>9256</v>
      </c>
      <c r="AK8" s="367" t="s">
        <v>8624</v>
      </c>
      <c r="AL8" s="367"/>
      <c r="AM8" s="367"/>
      <c r="AN8" s="367"/>
      <c r="AO8" s="367"/>
      <c r="AP8" s="367"/>
      <c r="AQ8" s="367"/>
      <c r="AR8" s="367"/>
      <c r="AS8" s="367"/>
      <c r="AT8" s="367"/>
      <c r="AU8" s="367"/>
    </row>
    <row r="9" spans="1:48" ht="30" hidden="1" customHeight="1">
      <c r="A9" s="105" t="str">
        <f>_xlfn.CONCAT(Table2[[#This Row],[TABLE_NAME]],Table2[[#This Row],[COLUMN_NAME]])</f>
        <v>INSTRUMENTACCMLTD_IMPRMNT_INSTRMNT_PRVS</v>
      </c>
      <c r="B9" s="362" t="s">
        <v>59</v>
      </c>
      <c r="C9" s="363" t="s">
        <v>77</v>
      </c>
      <c r="D9" s="364" t="s">
        <v>61</v>
      </c>
      <c r="E9" s="364" t="s">
        <v>63</v>
      </c>
      <c r="F9" s="364" t="s">
        <v>62</v>
      </c>
      <c r="G9" s="364" t="s">
        <v>62</v>
      </c>
      <c r="H9" s="364" t="s">
        <v>62</v>
      </c>
      <c r="I9" s="364" t="s">
        <v>62</v>
      </c>
      <c r="J9" s="364" t="s">
        <v>62</v>
      </c>
      <c r="K9" s="364" t="s">
        <v>62</v>
      </c>
      <c r="L9" s="365" t="s">
        <v>78</v>
      </c>
      <c r="M9" s="365" t="s">
        <v>79</v>
      </c>
      <c r="N9" s="365" t="s">
        <v>80</v>
      </c>
      <c r="O9" s="365" t="b">
        <v>0</v>
      </c>
      <c r="P9" s="365">
        <v>99999999999</v>
      </c>
      <c r="Q9" s="365">
        <v>11111111111</v>
      </c>
      <c r="R9" s="366"/>
      <c r="S9" s="364" t="s">
        <v>81</v>
      </c>
      <c r="T9" s="364" t="s">
        <v>62</v>
      </c>
      <c r="U9" s="364" t="s">
        <v>62</v>
      </c>
      <c r="V9" s="364" t="s">
        <v>62</v>
      </c>
      <c r="W9" s="364" t="s">
        <v>62</v>
      </c>
      <c r="X9" s="364" t="s">
        <v>62</v>
      </c>
      <c r="Y9" s="364" t="s">
        <v>62</v>
      </c>
      <c r="Z9" s="364" t="s">
        <v>62</v>
      </c>
      <c r="AA9" s="366"/>
      <c r="AB9" s="367" t="s">
        <v>75</v>
      </c>
      <c r="AC9" s="368" t="s">
        <v>76</v>
      </c>
      <c r="AD9" s="368" t="s">
        <v>8719</v>
      </c>
      <c r="AE9" s="368" t="s">
        <v>8616</v>
      </c>
      <c r="AF9" s="367" t="s">
        <v>9246</v>
      </c>
      <c r="AG9" s="367" t="s">
        <v>8618</v>
      </c>
      <c r="AH9" s="366"/>
      <c r="AI9" s="370">
        <v>46010</v>
      </c>
      <c r="AJ9" s="373" t="s">
        <v>9258</v>
      </c>
      <c r="AK9" s="367" t="s">
        <v>8623</v>
      </c>
      <c r="AL9" s="367" t="s">
        <v>140</v>
      </c>
      <c r="AM9" s="367" t="s">
        <v>8140</v>
      </c>
      <c r="AN9" s="367" t="s">
        <v>63</v>
      </c>
      <c r="AO9" s="367" t="s">
        <v>62</v>
      </c>
      <c r="AP9" s="367" t="s">
        <v>8141</v>
      </c>
      <c r="AQ9" s="367" t="s">
        <v>8142</v>
      </c>
      <c r="AR9" s="367" t="s">
        <v>8143</v>
      </c>
      <c r="AS9" s="367" t="s">
        <v>8615</v>
      </c>
      <c r="AT9" s="367"/>
      <c r="AU9" s="367">
        <v>1</v>
      </c>
    </row>
    <row r="10" spans="1:48" ht="30" hidden="1" customHeight="1">
      <c r="A10" s="105" t="str">
        <f>_xlfn.CONCAT(Table2[[#This Row],[TABLE_NAME]],Table2[[#This Row],[COLUMN_NAME]])</f>
        <v>INSTRUMENTACCMLTD_WRTFFS_INSTRMNT</v>
      </c>
      <c r="B10" s="362" t="s">
        <v>59</v>
      </c>
      <c r="C10" s="363" t="s">
        <v>83</v>
      </c>
      <c r="D10" s="364" t="s">
        <v>61</v>
      </c>
      <c r="E10" s="364" t="s">
        <v>62</v>
      </c>
      <c r="F10" s="364" t="s">
        <v>62</v>
      </c>
      <c r="G10" s="364" t="s">
        <v>62</v>
      </c>
      <c r="H10" s="364" t="s">
        <v>62</v>
      </c>
      <c r="I10" s="364" t="s">
        <v>62</v>
      </c>
      <c r="J10" s="364" t="s">
        <v>62</v>
      </c>
      <c r="K10" s="364" t="s">
        <v>62</v>
      </c>
      <c r="L10" s="365" t="s">
        <v>84</v>
      </c>
      <c r="M10" s="365" t="s">
        <v>85</v>
      </c>
      <c r="N10" s="365" t="s">
        <v>85</v>
      </c>
      <c r="O10" s="365" t="b">
        <v>1</v>
      </c>
      <c r="P10" s="365">
        <v>99999999999</v>
      </c>
      <c r="Q10" s="365">
        <v>11111111111</v>
      </c>
      <c r="R10" s="366"/>
      <c r="S10" s="364" t="s">
        <v>86</v>
      </c>
      <c r="T10" s="364" t="s">
        <v>63</v>
      </c>
      <c r="U10" s="364" t="s">
        <v>62</v>
      </c>
      <c r="V10" s="364" t="s">
        <v>62</v>
      </c>
      <c r="W10" s="364" t="s">
        <v>62</v>
      </c>
      <c r="X10" s="364" t="s">
        <v>62</v>
      </c>
      <c r="Y10" s="364" t="s">
        <v>62</v>
      </c>
      <c r="Z10" s="364" t="s">
        <v>62</v>
      </c>
      <c r="AA10" s="366"/>
      <c r="AB10" s="367" t="s">
        <v>87</v>
      </c>
      <c r="AC10" s="368" t="s">
        <v>88</v>
      </c>
      <c r="AD10" s="368" t="s">
        <v>89</v>
      </c>
      <c r="AE10" s="368" t="s">
        <v>90</v>
      </c>
      <c r="AF10" s="374" t="s">
        <v>69</v>
      </c>
      <c r="AG10" s="367" t="s">
        <v>91</v>
      </c>
      <c r="AH10" s="366"/>
      <c r="AI10" s="376">
        <v>44518</v>
      </c>
      <c r="AJ10" s="367" t="s">
        <v>92</v>
      </c>
      <c r="AK10" s="367" t="s">
        <v>8145</v>
      </c>
      <c r="AL10" s="367" t="s">
        <v>8146</v>
      </c>
      <c r="AM10" s="367" t="s">
        <v>8140</v>
      </c>
      <c r="AN10" s="367" t="s">
        <v>63</v>
      </c>
      <c r="AO10" s="367" t="s">
        <v>62</v>
      </c>
      <c r="AP10" s="367" t="s">
        <v>8141</v>
      </c>
      <c r="AQ10" s="367" t="s">
        <v>8142</v>
      </c>
      <c r="AR10" s="367" t="s">
        <v>8143</v>
      </c>
      <c r="AS10" s="367" t="s">
        <v>8147</v>
      </c>
      <c r="AT10" s="367"/>
      <c r="AU10" s="367">
        <v>1</v>
      </c>
    </row>
    <row r="11" spans="1:48" ht="30" hidden="1" customHeight="1">
      <c r="A11" s="105" t="str">
        <f>_xlfn.CONCAT(Table2[[#This Row],[TABLE_NAME]],Table2[[#This Row],[COLUMN_NAME]])</f>
        <v>INSTRUMENTACCNTNG_CLSSFCTN</v>
      </c>
      <c r="B11" s="362" t="s">
        <v>59</v>
      </c>
      <c r="C11" s="363" t="s">
        <v>93</v>
      </c>
      <c r="D11" s="364" t="s">
        <v>94</v>
      </c>
      <c r="E11" s="364" t="s">
        <v>62</v>
      </c>
      <c r="F11" s="364" t="s">
        <v>62</v>
      </c>
      <c r="G11" s="364" t="s">
        <v>62</v>
      </c>
      <c r="H11" s="364" t="s">
        <v>62</v>
      </c>
      <c r="I11" s="364" t="s">
        <v>62</v>
      </c>
      <c r="J11" s="364" t="s">
        <v>62</v>
      </c>
      <c r="K11" s="364" t="s">
        <v>62</v>
      </c>
      <c r="L11" s="365" t="s">
        <v>95</v>
      </c>
      <c r="M11" s="365" t="s">
        <v>96</v>
      </c>
      <c r="N11" s="365" t="s">
        <v>96</v>
      </c>
      <c r="O11" s="365" t="b">
        <v>1</v>
      </c>
      <c r="P11" s="365">
        <v>99999999999</v>
      </c>
      <c r="Q11" s="365">
        <v>11111111111</v>
      </c>
      <c r="R11" s="366"/>
      <c r="S11" s="364" t="s">
        <v>97</v>
      </c>
      <c r="T11" s="364" t="s">
        <v>62</v>
      </c>
      <c r="U11" s="364" t="s">
        <v>62</v>
      </c>
      <c r="V11" s="364" t="s">
        <v>62</v>
      </c>
      <c r="W11" s="364" t="s">
        <v>62</v>
      </c>
      <c r="X11" s="364" t="s">
        <v>62</v>
      </c>
      <c r="Y11" s="364" t="s">
        <v>62</v>
      </c>
      <c r="Z11" s="364" t="s">
        <v>62</v>
      </c>
      <c r="AA11" s="366"/>
      <c r="AB11" s="367" t="s">
        <v>98</v>
      </c>
      <c r="AC11" s="368" t="s">
        <v>99</v>
      </c>
      <c r="AD11" s="368" t="s">
        <v>100</v>
      </c>
      <c r="AE11" s="368" t="s">
        <v>101</v>
      </c>
      <c r="AF11" s="367" t="s">
        <v>69</v>
      </c>
      <c r="AG11" s="367" t="s">
        <v>102</v>
      </c>
      <c r="AH11" s="366"/>
      <c r="AI11" s="376">
        <v>44679</v>
      </c>
      <c r="AJ11" s="373" t="s">
        <v>103</v>
      </c>
      <c r="AK11" s="367" t="s">
        <v>8148</v>
      </c>
      <c r="AL11" s="367" t="s">
        <v>8149</v>
      </c>
      <c r="AM11" s="367" t="s">
        <v>8150</v>
      </c>
      <c r="AN11" s="367" t="s">
        <v>63</v>
      </c>
      <c r="AO11" s="367" t="s">
        <v>62</v>
      </c>
      <c r="AP11" s="367" t="s">
        <v>8141</v>
      </c>
      <c r="AQ11" s="367" t="s">
        <v>8142</v>
      </c>
      <c r="AR11" s="367" t="s">
        <v>8143</v>
      </c>
      <c r="AS11" s="367"/>
      <c r="AT11" s="367"/>
      <c r="AU11" s="367">
        <v>1</v>
      </c>
    </row>
    <row r="12" spans="1:48" ht="30" hidden="1" customHeight="1">
      <c r="A12" s="105" t="str">
        <f>_xlfn.CONCAT(Table2[[#This Row],[TABLE_NAME]],Table2[[#This Row],[COLUMN_NAME]])</f>
        <v>INSTRUMENTACCRD_INTRST_INSTRMNT</v>
      </c>
      <c r="B12" s="362" t="s">
        <v>59</v>
      </c>
      <c r="C12" s="363" t="s">
        <v>104</v>
      </c>
      <c r="D12" s="364" t="s">
        <v>61</v>
      </c>
      <c r="E12" s="364" t="s">
        <v>62</v>
      </c>
      <c r="F12" s="364" t="s">
        <v>62</v>
      </c>
      <c r="G12" s="364" t="s">
        <v>63</v>
      </c>
      <c r="H12" s="364" t="s">
        <v>62</v>
      </c>
      <c r="I12" s="364" t="s">
        <v>62</v>
      </c>
      <c r="J12" s="364" t="s">
        <v>62</v>
      </c>
      <c r="K12" s="364" t="s">
        <v>62</v>
      </c>
      <c r="L12" s="365" t="s">
        <v>105</v>
      </c>
      <c r="M12" s="365" t="s">
        <v>106</v>
      </c>
      <c r="N12" s="365" t="s">
        <v>106</v>
      </c>
      <c r="O12" s="365" t="b">
        <v>1</v>
      </c>
      <c r="P12" s="365">
        <v>99999999999</v>
      </c>
      <c r="Q12" s="365">
        <v>11111111111</v>
      </c>
      <c r="R12" s="366"/>
      <c r="S12" s="364" t="s">
        <v>107</v>
      </c>
      <c r="T12" s="364" t="s">
        <v>63</v>
      </c>
      <c r="U12" s="364" t="s">
        <v>62</v>
      </c>
      <c r="V12" s="364" t="s">
        <v>62</v>
      </c>
      <c r="W12" s="364" t="s">
        <v>62</v>
      </c>
      <c r="X12" s="364" t="s">
        <v>62</v>
      </c>
      <c r="Y12" s="364" t="s">
        <v>62</v>
      </c>
      <c r="Z12" s="364" t="s">
        <v>62</v>
      </c>
      <c r="AA12" s="366"/>
      <c r="AB12" s="439" t="s">
        <v>75</v>
      </c>
      <c r="AC12" s="438" t="s">
        <v>8696</v>
      </c>
      <c r="AD12" s="437" t="s">
        <v>104</v>
      </c>
      <c r="AE12" s="438" t="s">
        <v>8699</v>
      </c>
      <c r="AF12" s="436" t="s">
        <v>69</v>
      </c>
      <c r="AG12" s="440" t="s">
        <v>8697</v>
      </c>
      <c r="AH12" s="366"/>
      <c r="AI12" s="376">
        <v>45873</v>
      </c>
      <c r="AJ12" s="373" t="s">
        <v>8698</v>
      </c>
      <c r="AK12" s="367" t="s">
        <v>8151</v>
      </c>
      <c r="AL12" s="367" t="s">
        <v>8152</v>
      </c>
      <c r="AM12" s="367" t="s">
        <v>8140</v>
      </c>
      <c r="AN12" s="367" t="s">
        <v>63</v>
      </c>
      <c r="AO12" s="367" t="s">
        <v>62</v>
      </c>
      <c r="AP12" s="367" t="s">
        <v>8141</v>
      </c>
      <c r="AQ12" s="367" t="s">
        <v>8142</v>
      </c>
      <c r="AR12" s="367" t="s">
        <v>8143</v>
      </c>
      <c r="AS12" s="367" t="s">
        <v>8153</v>
      </c>
      <c r="AT12" s="367"/>
      <c r="AU12" s="367">
        <v>1</v>
      </c>
    </row>
    <row r="13" spans="1:48" ht="30" hidden="1" customHeight="1">
      <c r="A13" s="105" t="str">
        <f>_xlfn.CONCAT(Table2[[#This Row],[TABLE_NAME]],Table2[[#This Row],[COLUMN_NAME]])</f>
        <v>INSTRUMENTAMNT_D_AT_MTRTY</v>
      </c>
      <c r="B13" s="362" t="s">
        <v>59</v>
      </c>
      <c r="C13" s="363" t="s">
        <v>109</v>
      </c>
      <c r="D13" s="364" t="s">
        <v>61</v>
      </c>
      <c r="E13" s="364" t="s">
        <v>63</v>
      </c>
      <c r="F13" s="364" t="s">
        <v>62</v>
      </c>
      <c r="G13" s="364" t="s">
        <v>62</v>
      </c>
      <c r="H13" s="364" t="s">
        <v>62</v>
      </c>
      <c r="I13" s="364" t="s">
        <v>62</v>
      </c>
      <c r="J13" s="364" t="s">
        <v>62</v>
      </c>
      <c r="K13" s="364" t="s">
        <v>62</v>
      </c>
      <c r="L13" s="365" t="s">
        <v>110</v>
      </c>
      <c r="M13" s="365" t="s">
        <v>111</v>
      </c>
      <c r="N13" s="365" t="s">
        <v>111</v>
      </c>
      <c r="O13" s="365" t="b">
        <v>1</v>
      </c>
      <c r="P13" s="365">
        <v>99999999999</v>
      </c>
      <c r="Q13" s="365">
        <v>11111111111</v>
      </c>
      <c r="R13" s="366"/>
      <c r="S13" s="364" t="s">
        <v>112</v>
      </c>
      <c r="T13" s="364" t="s">
        <v>63</v>
      </c>
      <c r="U13" s="364" t="s">
        <v>62</v>
      </c>
      <c r="V13" s="364" t="s">
        <v>62</v>
      </c>
      <c r="W13" s="364" t="s">
        <v>62</v>
      </c>
      <c r="X13" s="364" t="s">
        <v>62</v>
      </c>
      <c r="Y13" s="364" t="s">
        <v>62</v>
      </c>
      <c r="Z13" s="364" t="s">
        <v>63</v>
      </c>
      <c r="AA13" s="366"/>
      <c r="AB13" s="367" t="s">
        <v>75</v>
      </c>
      <c r="AC13" s="368" t="s">
        <v>265</v>
      </c>
      <c r="AD13" s="367" t="s">
        <v>8738</v>
      </c>
      <c r="AE13" s="367" t="s">
        <v>8739</v>
      </c>
      <c r="AF13" s="369" t="s">
        <v>8740</v>
      </c>
      <c r="AG13" s="367" t="s">
        <v>8741</v>
      </c>
      <c r="AH13" s="366"/>
      <c r="AI13" s="370">
        <v>45754</v>
      </c>
      <c r="AJ13" s="377" t="s">
        <v>8836</v>
      </c>
      <c r="AK13" s="367" t="s">
        <v>8154</v>
      </c>
      <c r="AL13" s="367" t="s">
        <v>140</v>
      </c>
      <c r="AM13" s="367" t="s">
        <v>8155</v>
      </c>
      <c r="AN13" s="367" t="s">
        <v>62</v>
      </c>
      <c r="AO13" s="367" t="s">
        <v>63</v>
      </c>
      <c r="AP13" s="367" t="s">
        <v>8156</v>
      </c>
      <c r="AQ13" s="367" t="s">
        <v>8157</v>
      </c>
      <c r="AR13" s="367" t="s">
        <v>8158</v>
      </c>
      <c r="AS13" s="367"/>
      <c r="AT13" s="367"/>
      <c r="AU13" s="367">
        <v>1</v>
      </c>
    </row>
    <row r="14" spans="1:48" ht="30" hidden="1" customHeight="1">
      <c r="A14" s="105" t="str">
        <f>_xlfn.CONCAT(Table2[[#This Row],[TABLE_NAME]],Table2[[#This Row],[COLUMN_NAME]])</f>
        <v>INSTRUMENTANNLSD_AGRD_RT</v>
      </c>
      <c r="B14" s="362" t="s">
        <v>59</v>
      </c>
      <c r="C14" s="363" t="s">
        <v>113</v>
      </c>
      <c r="D14" s="364" t="s">
        <v>114</v>
      </c>
      <c r="E14" s="364" t="s">
        <v>62</v>
      </c>
      <c r="F14" s="364" t="s">
        <v>62</v>
      </c>
      <c r="G14" s="364" t="s">
        <v>62</v>
      </c>
      <c r="H14" s="364" t="s">
        <v>63</v>
      </c>
      <c r="I14" s="364" t="s">
        <v>62</v>
      </c>
      <c r="J14" s="364" t="s">
        <v>62</v>
      </c>
      <c r="K14" s="364" t="s">
        <v>62</v>
      </c>
      <c r="L14" s="365" t="s">
        <v>115</v>
      </c>
      <c r="M14" s="365" t="s">
        <v>116</v>
      </c>
      <c r="N14" s="365" t="s">
        <v>116</v>
      </c>
      <c r="O14" s="365" t="b">
        <v>1</v>
      </c>
      <c r="P14" s="365">
        <v>99999999999</v>
      </c>
      <c r="Q14" s="365">
        <v>11111111111</v>
      </c>
      <c r="R14" s="366"/>
      <c r="S14" s="364" t="s">
        <v>117</v>
      </c>
      <c r="T14" s="364" t="s">
        <v>62</v>
      </c>
      <c r="U14" s="364" t="s">
        <v>62</v>
      </c>
      <c r="V14" s="364" t="s">
        <v>62</v>
      </c>
      <c r="W14" s="364" t="s">
        <v>62</v>
      </c>
      <c r="X14" s="364" t="s">
        <v>62</v>
      </c>
      <c r="Y14" s="364" t="s">
        <v>62</v>
      </c>
      <c r="Z14" s="364" t="s">
        <v>62</v>
      </c>
      <c r="AA14" s="366"/>
      <c r="AB14" s="371" t="s">
        <v>118</v>
      </c>
      <c r="AC14" s="368" t="s">
        <v>119</v>
      </c>
      <c r="AD14" s="368" t="s">
        <v>120</v>
      </c>
      <c r="AE14" s="368" t="s">
        <v>9040</v>
      </c>
      <c r="AF14" s="371" t="s">
        <v>69</v>
      </c>
      <c r="AG14" s="367" t="s">
        <v>9041</v>
      </c>
      <c r="AH14" s="366"/>
      <c r="AI14" s="376">
        <v>44672</v>
      </c>
      <c r="AJ14" s="373" t="s">
        <v>9042</v>
      </c>
      <c r="AK14" s="367" t="s">
        <v>8159</v>
      </c>
      <c r="AL14" s="367" t="s">
        <v>8160</v>
      </c>
      <c r="AM14" s="367" t="s">
        <v>8161</v>
      </c>
      <c r="AN14" s="367" t="s">
        <v>63</v>
      </c>
      <c r="AO14" s="367" t="s">
        <v>62</v>
      </c>
      <c r="AP14" s="367" t="s">
        <v>8156</v>
      </c>
      <c r="AQ14" s="367" t="s">
        <v>8162</v>
      </c>
      <c r="AR14" s="367" t="s">
        <v>8163</v>
      </c>
      <c r="AS14" s="367" t="s">
        <v>8164</v>
      </c>
      <c r="AT14" s="367"/>
      <c r="AU14" s="367">
        <v>1</v>
      </c>
    </row>
    <row r="15" spans="1:48" ht="30" hidden="1" customHeight="1">
      <c r="A15" s="105" t="str">
        <f>_xlfn.CONCAT(Table2[[#This Row],[TABLE_NAME]],Table2[[#This Row],[COLUMN_NAME]])</f>
        <v>INSTRUMENTARRRS_INSTRMNT</v>
      </c>
      <c r="B15" s="362" t="s">
        <v>59</v>
      </c>
      <c r="C15" s="363" t="s">
        <v>121</v>
      </c>
      <c r="D15" s="364" t="s">
        <v>61</v>
      </c>
      <c r="E15" s="364" t="s">
        <v>62</v>
      </c>
      <c r="F15" s="364" t="s">
        <v>62</v>
      </c>
      <c r="G15" s="364" t="s">
        <v>62</v>
      </c>
      <c r="H15" s="364" t="s">
        <v>62</v>
      </c>
      <c r="I15" s="364" t="s">
        <v>62</v>
      </c>
      <c r="J15" s="364" t="s">
        <v>62</v>
      </c>
      <c r="K15" s="364" t="s">
        <v>62</v>
      </c>
      <c r="L15" s="365" t="s">
        <v>122</v>
      </c>
      <c r="M15" s="365" t="s">
        <v>123</v>
      </c>
      <c r="N15" s="365" t="s">
        <v>123</v>
      </c>
      <c r="O15" s="365" t="b">
        <v>1</v>
      </c>
      <c r="P15" s="365">
        <v>99999999999</v>
      </c>
      <c r="Q15" s="365">
        <v>11111111111</v>
      </c>
      <c r="R15" s="366"/>
      <c r="S15" s="364" t="s">
        <v>124</v>
      </c>
      <c r="T15" s="364" t="s">
        <v>63</v>
      </c>
      <c r="U15" s="364" t="s">
        <v>62</v>
      </c>
      <c r="V15" s="364" t="s">
        <v>62</v>
      </c>
      <c r="W15" s="364" t="s">
        <v>62</v>
      </c>
      <c r="X15" s="364" t="s">
        <v>62</v>
      </c>
      <c r="Y15" s="364" t="s">
        <v>62</v>
      </c>
      <c r="Z15" s="364" t="s">
        <v>62</v>
      </c>
      <c r="AA15" s="366"/>
      <c r="AB15" s="371" t="s">
        <v>75</v>
      </c>
      <c r="AC15" s="368" t="s">
        <v>125</v>
      </c>
      <c r="AD15" s="373" t="s">
        <v>121</v>
      </c>
      <c r="AE15" s="368" t="s">
        <v>126</v>
      </c>
      <c r="AF15" s="371" t="s">
        <v>8727</v>
      </c>
      <c r="AG15" s="367" t="s">
        <v>8742</v>
      </c>
      <c r="AH15" s="366"/>
      <c r="AI15" s="376">
        <v>45779</v>
      </c>
      <c r="AJ15" s="367" t="s">
        <v>8743</v>
      </c>
      <c r="AK15" s="367" t="s">
        <v>8165</v>
      </c>
      <c r="AL15" s="367">
        <v>0</v>
      </c>
      <c r="AM15" s="367" t="s">
        <v>8155</v>
      </c>
      <c r="AN15" s="367" t="s">
        <v>63</v>
      </c>
      <c r="AO15" s="367" t="s">
        <v>63</v>
      </c>
      <c r="AP15" s="367" t="s">
        <v>8166</v>
      </c>
      <c r="AQ15" s="367" t="s">
        <v>8142</v>
      </c>
      <c r="AR15" s="367" t="s">
        <v>8143</v>
      </c>
      <c r="AS15" s="367"/>
      <c r="AT15" s="367"/>
      <c r="AU15" s="367">
        <v>1</v>
      </c>
    </row>
    <row r="16" spans="1:48" ht="30" hidden="1" customHeight="1">
      <c r="A16" s="105" t="str">
        <f>_xlfn.CONCAT(Table2[[#This Row],[TABLE_NAME]],Table2[[#This Row],[COLUMN_NAME]])</f>
        <v>INSTRUMENTARRRS_INSTRMNT_12M</v>
      </c>
      <c r="B16" s="362" t="s">
        <v>59</v>
      </c>
      <c r="C16" s="363" t="s">
        <v>127</v>
      </c>
      <c r="D16" s="364" t="s">
        <v>61</v>
      </c>
      <c r="E16" s="364" t="s">
        <v>63</v>
      </c>
      <c r="F16" s="364" t="s">
        <v>62</v>
      </c>
      <c r="G16" s="364" t="s">
        <v>63</v>
      </c>
      <c r="H16" s="364" t="s">
        <v>63</v>
      </c>
      <c r="I16" s="364" t="s">
        <v>62</v>
      </c>
      <c r="J16" s="364" t="s">
        <v>62</v>
      </c>
      <c r="K16" s="364" t="s">
        <v>62</v>
      </c>
      <c r="L16" s="365" t="s">
        <v>128</v>
      </c>
      <c r="M16" s="365" t="s">
        <v>129</v>
      </c>
      <c r="N16" s="365" t="s">
        <v>129</v>
      </c>
      <c r="O16" s="365" t="b">
        <v>1</v>
      </c>
      <c r="P16" s="365">
        <v>99999999999</v>
      </c>
      <c r="Q16" s="365">
        <v>11111111111</v>
      </c>
      <c r="R16" s="366"/>
      <c r="S16" s="364" t="s">
        <v>130</v>
      </c>
      <c r="T16" s="364" t="s">
        <v>63</v>
      </c>
      <c r="U16" s="364" t="s">
        <v>62</v>
      </c>
      <c r="V16" s="364" t="s">
        <v>62</v>
      </c>
      <c r="W16" s="364" t="s">
        <v>62</v>
      </c>
      <c r="X16" s="364" t="s">
        <v>62</v>
      </c>
      <c r="Y16" s="364" t="s">
        <v>62</v>
      </c>
      <c r="Z16" s="364" t="s">
        <v>62</v>
      </c>
      <c r="AA16" s="366"/>
      <c r="AB16" s="371" t="s">
        <v>75</v>
      </c>
      <c r="AC16" s="368" t="s">
        <v>125</v>
      </c>
      <c r="AD16" s="373" t="s">
        <v>121</v>
      </c>
      <c r="AE16" s="368" t="s">
        <v>126</v>
      </c>
      <c r="AF16" s="371" t="s">
        <v>69</v>
      </c>
      <c r="AG16" s="367" t="s">
        <v>9043</v>
      </c>
      <c r="AH16" s="366"/>
      <c r="AI16" s="376">
        <v>44404</v>
      </c>
      <c r="AJ16" s="367"/>
      <c r="AK16" s="367" t="s">
        <v>8167</v>
      </c>
      <c r="AL16" s="367" t="s">
        <v>140</v>
      </c>
      <c r="AM16" s="367" t="s">
        <v>8155</v>
      </c>
      <c r="AN16" s="367" t="s">
        <v>63</v>
      </c>
      <c r="AO16" s="367" t="s">
        <v>63</v>
      </c>
      <c r="AP16" s="367" t="s">
        <v>8166</v>
      </c>
      <c r="AQ16" s="367" t="s">
        <v>8142</v>
      </c>
      <c r="AR16" s="367" t="s">
        <v>8143</v>
      </c>
      <c r="AS16" s="367" t="s">
        <v>8168</v>
      </c>
      <c r="AT16" s="367"/>
      <c r="AU16" s="367">
        <v>1</v>
      </c>
    </row>
    <row r="17" spans="1:47" ht="30" hidden="1" customHeight="1">
      <c r="A17" s="105" t="str">
        <f>_xlfn.CONCAT(Table2[[#This Row],[TABLE_NAME]],Table2[[#This Row],[COLUMN_NAME]])</f>
        <v>INSTRUMENTASST_SCRT_CLSS</v>
      </c>
      <c r="B17" s="362" t="s">
        <v>59</v>
      </c>
      <c r="C17" s="363" t="s">
        <v>131</v>
      </c>
      <c r="D17" s="364" t="s">
        <v>94</v>
      </c>
      <c r="E17" s="364" t="s">
        <v>62</v>
      </c>
      <c r="F17" s="364"/>
      <c r="G17" s="364"/>
      <c r="H17" s="364"/>
      <c r="I17" s="364"/>
      <c r="J17" s="364"/>
      <c r="K17" s="364"/>
      <c r="L17" s="365" t="s">
        <v>132</v>
      </c>
      <c r="M17" s="365" t="s">
        <v>133</v>
      </c>
      <c r="N17" s="365" t="s">
        <v>133</v>
      </c>
      <c r="O17" s="365" t="b">
        <v>1</v>
      </c>
      <c r="P17" s="365">
        <v>99999999999</v>
      </c>
      <c r="Q17" s="365">
        <v>11111111111</v>
      </c>
      <c r="R17" s="366"/>
      <c r="S17" s="364" t="s">
        <v>134</v>
      </c>
      <c r="T17" s="364" t="s">
        <v>63</v>
      </c>
      <c r="U17" s="364" t="s">
        <v>63</v>
      </c>
      <c r="V17" s="364" t="s">
        <v>63</v>
      </c>
      <c r="W17" s="364" t="s">
        <v>63</v>
      </c>
      <c r="X17" s="364" t="s">
        <v>63</v>
      </c>
      <c r="Y17" s="364" t="s">
        <v>63</v>
      </c>
      <c r="Z17" s="364" t="s">
        <v>62</v>
      </c>
      <c r="AA17" s="366"/>
      <c r="AB17" s="371" t="s">
        <v>75</v>
      </c>
      <c r="AC17" s="368" t="s">
        <v>125</v>
      </c>
      <c r="AD17" s="373" t="s">
        <v>121</v>
      </c>
      <c r="AE17" s="368" t="s">
        <v>9044</v>
      </c>
      <c r="AF17" s="367" t="s">
        <v>69</v>
      </c>
      <c r="AG17" s="367" t="s">
        <v>9045</v>
      </c>
      <c r="AH17" s="366"/>
      <c r="AI17" s="376">
        <v>44602</v>
      </c>
      <c r="AJ17" s="373" t="s">
        <v>9046</v>
      </c>
      <c r="AK17" s="367" t="s">
        <v>8169</v>
      </c>
      <c r="AL17" s="367" t="s">
        <v>8170</v>
      </c>
      <c r="AM17" s="367" t="s">
        <v>8171</v>
      </c>
      <c r="AN17" s="367" t="s">
        <v>63</v>
      </c>
      <c r="AO17" s="367" t="s">
        <v>62</v>
      </c>
      <c r="AP17" s="367" t="s">
        <v>8172</v>
      </c>
      <c r="AQ17" s="367" t="s">
        <v>8162</v>
      </c>
      <c r="AR17" s="367" t="s">
        <v>8163</v>
      </c>
      <c r="AS17" s="367"/>
      <c r="AT17" s="367"/>
      <c r="AU17" s="367">
        <v>1</v>
      </c>
    </row>
    <row r="18" spans="1:47" ht="30" hidden="1" customHeight="1">
      <c r="A18" s="105" t="str">
        <f>_xlfn.CONCAT(Table2[[#This Row],[TABLE_NAME]],Table2[[#This Row],[COLUMN_NAME]])</f>
        <v>INSTRUMENTBRCHD_CVNNTS</v>
      </c>
      <c r="B18" s="362" t="s">
        <v>59</v>
      </c>
      <c r="C18" s="363" t="s">
        <v>135</v>
      </c>
      <c r="D18" s="364" t="s">
        <v>136</v>
      </c>
      <c r="E18" s="364" t="s">
        <v>63</v>
      </c>
      <c r="F18" s="364" t="s">
        <v>62</v>
      </c>
      <c r="G18" s="364" t="s">
        <v>62</v>
      </c>
      <c r="H18" s="364" t="s">
        <v>62</v>
      </c>
      <c r="I18" s="364" t="s">
        <v>63</v>
      </c>
      <c r="J18" s="364" t="s">
        <v>63</v>
      </c>
      <c r="K18" s="364" t="s">
        <v>63</v>
      </c>
      <c r="L18" s="365" t="s">
        <v>137</v>
      </c>
      <c r="M18" s="365" t="s">
        <v>138</v>
      </c>
      <c r="N18" s="365" t="s">
        <v>138</v>
      </c>
      <c r="O18" s="365" t="b">
        <v>1</v>
      </c>
      <c r="P18" s="365" t="s">
        <v>139</v>
      </c>
      <c r="Q18" s="365" t="s">
        <v>140</v>
      </c>
      <c r="R18" s="366"/>
      <c r="S18" s="364" t="s">
        <v>141</v>
      </c>
      <c r="T18" s="364" t="s">
        <v>63</v>
      </c>
      <c r="U18" s="364" t="s">
        <v>62</v>
      </c>
      <c r="V18" s="364" t="s">
        <v>62</v>
      </c>
      <c r="W18" s="364" t="s">
        <v>62</v>
      </c>
      <c r="X18" s="364" t="s">
        <v>62</v>
      </c>
      <c r="Y18" s="364" t="s">
        <v>63</v>
      </c>
      <c r="Z18" s="364" t="s">
        <v>63</v>
      </c>
      <c r="AA18" s="366"/>
      <c r="AB18" s="371" t="s">
        <v>75</v>
      </c>
      <c r="AC18" s="371" t="s">
        <v>8724</v>
      </c>
      <c r="AD18" s="371" t="s">
        <v>8725</v>
      </c>
      <c r="AE18" s="371" t="s">
        <v>8744</v>
      </c>
      <c r="AF18" s="367" t="s">
        <v>69</v>
      </c>
      <c r="AG18" s="368" t="s">
        <v>69</v>
      </c>
      <c r="AH18" s="366"/>
      <c r="AI18" s="376">
        <v>45849</v>
      </c>
      <c r="AJ18" s="367" t="s">
        <v>8745</v>
      </c>
      <c r="AK18" s="367" t="s">
        <v>8173</v>
      </c>
      <c r="AL18" s="367" t="s">
        <v>140</v>
      </c>
      <c r="AM18" s="367" t="s">
        <v>8161</v>
      </c>
      <c r="AN18" s="367" t="s">
        <v>63</v>
      </c>
      <c r="AO18" s="367" t="s">
        <v>62</v>
      </c>
      <c r="AP18" s="367" t="s">
        <v>8156</v>
      </c>
      <c r="AQ18" s="367" t="s">
        <v>8174</v>
      </c>
      <c r="AR18" s="367" t="s">
        <v>8158</v>
      </c>
      <c r="AS18" s="367"/>
      <c r="AT18" s="367"/>
      <c r="AU18" s="367">
        <v>1</v>
      </c>
    </row>
    <row r="19" spans="1:47" ht="30" hidden="1" customHeight="1">
      <c r="A19" s="105" t="str">
        <f>_xlfn.CONCAT(Table2[[#This Row],[TABLE_NAME]],Table2[[#This Row],[COLUMN_NAME]])</f>
        <v>INSTRUMENTCCF</v>
      </c>
      <c r="B19" s="362" t="s">
        <v>59</v>
      </c>
      <c r="C19" s="363" t="s">
        <v>143</v>
      </c>
      <c r="D19" s="364" t="s">
        <v>114</v>
      </c>
      <c r="E19" s="364" t="s">
        <v>63</v>
      </c>
      <c r="F19" s="364" t="s">
        <v>62</v>
      </c>
      <c r="G19" s="364" t="s">
        <v>62</v>
      </c>
      <c r="H19" s="364" t="s">
        <v>62</v>
      </c>
      <c r="I19" s="364" t="s">
        <v>62</v>
      </c>
      <c r="J19" s="364" t="s">
        <v>62</v>
      </c>
      <c r="K19" s="364" t="s">
        <v>62</v>
      </c>
      <c r="L19" s="365" t="s">
        <v>144</v>
      </c>
      <c r="M19" s="365" t="s">
        <v>145</v>
      </c>
      <c r="N19" s="365" t="s">
        <v>145</v>
      </c>
      <c r="O19" s="365" t="b">
        <v>1</v>
      </c>
      <c r="P19" s="365">
        <v>99999999999</v>
      </c>
      <c r="Q19" s="365">
        <v>11111111111</v>
      </c>
      <c r="R19" s="366"/>
      <c r="S19" s="364" t="s">
        <v>146</v>
      </c>
      <c r="T19" s="364" t="s">
        <v>63</v>
      </c>
      <c r="U19" s="364" t="s">
        <v>62</v>
      </c>
      <c r="V19" s="364" t="s">
        <v>62</v>
      </c>
      <c r="W19" s="364" t="s">
        <v>62</v>
      </c>
      <c r="X19" s="364" t="s">
        <v>62</v>
      </c>
      <c r="Y19" s="364" t="s">
        <v>62</v>
      </c>
      <c r="Z19" s="364" t="s">
        <v>63</v>
      </c>
      <c r="AA19" s="366"/>
      <c r="AB19" s="371" t="s">
        <v>75</v>
      </c>
      <c r="AC19" s="368" t="s">
        <v>147</v>
      </c>
      <c r="AD19" s="363" t="s">
        <v>143</v>
      </c>
      <c r="AE19" s="363" t="s">
        <v>143</v>
      </c>
      <c r="AF19" s="372" t="s">
        <v>148</v>
      </c>
      <c r="AG19" s="367" t="s">
        <v>149</v>
      </c>
      <c r="AH19" s="366"/>
      <c r="AI19" s="376">
        <v>45915</v>
      </c>
      <c r="AJ19" s="373" t="s">
        <v>8710</v>
      </c>
      <c r="AK19" s="367" t="s">
        <v>8175</v>
      </c>
      <c r="AL19" s="367" t="s">
        <v>140</v>
      </c>
      <c r="AM19" s="367" t="s">
        <v>8140</v>
      </c>
      <c r="AN19" s="367" t="s">
        <v>63</v>
      </c>
      <c r="AO19" s="367" t="s">
        <v>8176</v>
      </c>
      <c r="AP19" s="367" t="s">
        <v>8177</v>
      </c>
      <c r="AQ19" s="367" t="s">
        <v>8178</v>
      </c>
      <c r="AR19" s="367" t="s">
        <v>8179</v>
      </c>
      <c r="AS19" s="367" t="s">
        <v>8180</v>
      </c>
      <c r="AT19" s="367"/>
      <c r="AU19" s="367">
        <v>1</v>
      </c>
    </row>
    <row r="20" spans="1:47" ht="30" hidden="1" customHeight="1">
      <c r="A20" s="105" t="str">
        <f>_xlfn.CONCAT(Table2[[#This Row],[TABLE_NAME]],Table2[[#This Row],[COLUMN_NAME]])</f>
        <v>INSTRUMENTCHNNL_ORGNTN</v>
      </c>
      <c r="B20" s="362" t="s">
        <v>59</v>
      </c>
      <c r="C20" s="363" t="s">
        <v>150</v>
      </c>
      <c r="D20" s="364" t="s">
        <v>94</v>
      </c>
      <c r="E20" s="364" t="s">
        <v>63</v>
      </c>
      <c r="F20" s="364" t="s">
        <v>63</v>
      </c>
      <c r="G20" s="364" t="s">
        <v>63</v>
      </c>
      <c r="H20" s="364" t="s">
        <v>63</v>
      </c>
      <c r="I20" s="364" t="s">
        <v>62</v>
      </c>
      <c r="J20" s="364" t="s">
        <v>62</v>
      </c>
      <c r="K20" s="364" t="s">
        <v>62</v>
      </c>
      <c r="L20" s="365" t="s">
        <v>151</v>
      </c>
      <c r="M20" s="365" t="s">
        <v>152</v>
      </c>
      <c r="N20" s="365" t="s">
        <v>152</v>
      </c>
      <c r="O20" s="365" t="b">
        <v>1</v>
      </c>
      <c r="P20" s="365">
        <v>99999999999</v>
      </c>
      <c r="Q20" s="365">
        <v>11111111111</v>
      </c>
      <c r="R20" s="366"/>
      <c r="S20" s="364" t="s">
        <v>153</v>
      </c>
      <c r="T20" s="364" t="s">
        <v>63</v>
      </c>
      <c r="U20" s="364" t="s">
        <v>62</v>
      </c>
      <c r="V20" s="364" t="s">
        <v>62</v>
      </c>
      <c r="W20" s="364" t="s">
        <v>62</v>
      </c>
      <c r="X20" s="364" t="s">
        <v>62</v>
      </c>
      <c r="Y20" s="364" t="s">
        <v>62</v>
      </c>
      <c r="Z20" s="364" t="s">
        <v>63</v>
      </c>
      <c r="AA20" s="366"/>
      <c r="AB20" s="378" t="s">
        <v>154</v>
      </c>
      <c r="AC20" s="378" t="s">
        <v>155</v>
      </c>
      <c r="AD20" s="367" t="s">
        <v>69</v>
      </c>
      <c r="AE20" s="378" t="s">
        <v>156</v>
      </c>
      <c r="AF20" s="371" t="s">
        <v>69</v>
      </c>
      <c r="AG20" s="379" t="s">
        <v>157</v>
      </c>
      <c r="AH20" s="366"/>
      <c r="AI20" s="376">
        <v>45303</v>
      </c>
      <c r="AJ20" s="378" t="s">
        <v>158</v>
      </c>
      <c r="AK20" s="367" t="s">
        <v>8181</v>
      </c>
      <c r="AL20" s="367" t="s">
        <v>140</v>
      </c>
      <c r="AM20" s="367" t="s">
        <v>8155</v>
      </c>
      <c r="AN20" s="367" t="s">
        <v>62</v>
      </c>
      <c r="AO20" s="367" t="s">
        <v>63</v>
      </c>
      <c r="AP20" s="367" t="s">
        <v>8156</v>
      </c>
      <c r="AQ20" s="367" t="s">
        <v>8182</v>
      </c>
      <c r="AR20" s="367" t="s">
        <v>8183</v>
      </c>
      <c r="AS20" s="367" t="s">
        <v>8184</v>
      </c>
      <c r="AT20" s="367" t="s">
        <v>8185</v>
      </c>
      <c r="AU20" s="367">
        <v>1</v>
      </c>
    </row>
    <row r="21" spans="1:47" ht="30" hidden="1" customHeight="1">
      <c r="A21" s="105" t="str">
        <f>_xlfn.CONCAT(Table2[[#This Row],[TABLE_NAME]],Table2[[#This Row],[COLUMN_NAME]])</f>
        <v>INSTRUMENTCMLTV_RCVRS_SNC_DFLT_INSTRMNT</v>
      </c>
      <c r="B21" s="362" t="s">
        <v>59</v>
      </c>
      <c r="C21" s="363" t="s">
        <v>159</v>
      </c>
      <c r="D21" s="364" t="s">
        <v>61</v>
      </c>
      <c r="E21" s="364" t="s">
        <v>62</v>
      </c>
      <c r="F21" s="364" t="s">
        <v>62</v>
      </c>
      <c r="G21" s="364" t="s">
        <v>62</v>
      </c>
      <c r="H21" s="364" t="s">
        <v>63</v>
      </c>
      <c r="I21" s="364" t="s">
        <v>62</v>
      </c>
      <c r="J21" s="364" t="s">
        <v>62</v>
      </c>
      <c r="K21" s="364" t="s">
        <v>62</v>
      </c>
      <c r="L21" s="365" t="s">
        <v>160</v>
      </c>
      <c r="M21" s="365" t="s">
        <v>161</v>
      </c>
      <c r="N21" s="365" t="s">
        <v>161</v>
      </c>
      <c r="O21" s="365" t="b">
        <v>1</v>
      </c>
      <c r="P21" s="365">
        <v>99999999999</v>
      </c>
      <c r="Q21" s="365">
        <v>11111111111</v>
      </c>
      <c r="R21" s="366"/>
      <c r="S21" s="364" t="s">
        <v>162</v>
      </c>
      <c r="T21" s="364" t="s">
        <v>63</v>
      </c>
      <c r="U21" s="364" t="s">
        <v>62</v>
      </c>
      <c r="V21" s="364" t="s">
        <v>62</v>
      </c>
      <c r="W21" s="364" t="s">
        <v>62</v>
      </c>
      <c r="X21" s="364" t="s">
        <v>62</v>
      </c>
      <c r="Y21" s="364" t="s">
        <v>62</v>
      </c>
      <c r="Z21" s="364" t="s">
        <v>62</v>
      </c>
      <c r="AA21" s="366"/>
      <c r="AB21" s="368" t="s">
        <v>67</v>
      </c>
      <c r="AC21" s="368" t="s">
        <v>67</v>
      </c>
      <c r="AD21" s="368" t="s">
        <v>67</v>
      </c>
      <c r="AE21" s="368" t="s">
        <v>142</v>
      </c>
      <c r="AF21" s="369" t="s">
        <v>163</v>
      </c>
      <c r="AG21" s="368" t="s">
        <v>69</v>
      </c>
      <c r="AH21" s="366"/>
      <c r="AI21" s="376">
        <v>44601</v>
      </c>
      <c r="AJ21" s="367" t="s">
        <v>164</v>
      </c>
      <c r="AK21" s="367" t="s">
        <v>8186</v>
      </c>
      <c r="AL21" s="367" t="s">
        <v>8187</v>
      </c>
      <c r="AM21" s="367" t="s">
        <v>8155</v>
      </c>
      <c r="AN21" s="367" t="s">
        <v>62</v>
      </c>
      <c r="AO21" s="367" t="s">
        <v>63</v>
      </c>
      <c r="AP21" s="367" t="s">
        <v>8188</v>
      </c>
      <c r="AQ21" s="367" t="s">
        <v>8189</v>
      </c>
      <c r="AR21" s="367" t="s">
        <v>8190</v>
      </c>
      <c r="AS21" s="367"/>
      <c r="AT21" s="367" t="s">
        <v>8191</v>
      </c>
      <c r="AU21" s="367">
        <v>1</v>
      </c>
    </row>
    <row r="22" spans="1:47" ht="30" hidden="1" customHeight="1">
      <c r="A22" s="105" t="str">
        <f>_xlfn.CONCAT(Table2[[#This Row],[TABLE_NAME]],Table2[[#This Row],[COLUMN_NAME]])</f>
        <v>INSTRUMENTCMMTMNT_INCPTN_INSTRMNT</v>
      </c>
      <c r="B22" s="362" t="s">
        <v>59</v>
      </c>
      <c r="C22" s="363" t="s">
        <v>165</v>
      </c>
      <c r="D22" s="364" t="s">
        <v>61</v>
      </c>
      <c r="E22" s="364" t="s">
        <v>62</v>
      </c>
      <c r="F22" s="364" t="s">
        <v>62</v>
      </c>
      <c r="G22" s="364" t="s">
        <v>62</v>
      </c>
      <c r="H22" s="364" t="s">
        <v>63</v>
      </c>
      <c r="I22" s="364" t="s">
        <v>62</v>
      </c>
      <c r="J22" s="364" t="s">
        <v>62</v>
      </c>
      <c r="K22" s="364" t="s">
        <v>62</v>
      </c>
      <c r="L22" s="365" t="s">
        <v>166</v>
      </c>
      <c r="M22" s="365" t="s">
        <v>167</v>
      </c>
      <c r="N22" s="365" t="s">
        <v>167</v>
      </c>
      <c r="O22" s="365" t="b">
        <v>1</v>
      </c>
      <c r="P22" s="365">
        <v>99999999999</v>
      </c>
      <c r="Q22" s="365">
        <v>11111111111</v>
      </c>
      <c r="R22" s="366"/>
      <c r="S22" s="364" t="s">
        <v>168</v>
      </c>
      <c r="T22" s="364" t="s">
        <v>63</v>
      </c>
      <c r="U22" s="364" t="s">
        <v>62</v>
      </c>
      <c r="V22" s="364" t="s">
        <v>62</v>
      </c>
      <c r="W22" s="364" t="s">
        <v>62</v>
      </c>
      <c r="X22" s="364" t="s">
        <v>62</v>
      </c>
      <c r="Y22" s="364" t="s">
        <v>62</v>
      </c>
      <c r="Z22" s="364" t="s">
        <v>63</v>
      </c>
      <c r="AA22" s="366"/>
      <c r="AB22" s="367" t="s">
        <v>75</v>
      </c>
      <c r="AC22" s="367" t="s">
        <v>169</v>
      </c>
      <c r="AD22" s="367" t="s">
        <v>170</v>
      </c>
      <c r="AE22" s="367" t="s">
        <v>171</v>
      </c>
      <c r="AF22" s="371" t="s">
        <v>69</v>
      </c>
      <c r="AG22" s="367" t="s">
        <v>172</v>
      </c>
      <c r="AH22" s="366"/>
      <c r="AI22" s="376">
        <v>44799</v>
      </c>
      <c r="AJ22" s="367" t="s">
        <v>173</v>
      </c>
      <c r="AK22" s="367" t="s">
        <v>8192</v>
      </c>
      <c r="AL22" s="367" t="s">
        <v>8193</v>
      </c>
      <c r="AM22" s="367" t="s">
        <v>8155</v>
      </c>
      <c r="AN22" s="367" t="s">
        <v>62</v>
      </c>
      <c r="AO22" s="367" t="s">
        <v>63</v>
      </c>
      <c r="AP22" s="367" t="s">
        <v>8156</v>
      </c>
      <c r="AQ22" s="367" t="s">
        <v>8174</v>
      </c>
      <c r="AR22" s="367" t="s">
        <v>8158</v>
      </c>
      <c r="AS22" s="367"/>
      <c r="AT22" s="367"/>
      <c r="AU22" s="367">
        <v>1</v>
      </c>
    </row>
    <row r="23" spans="1:47" ht="30" hidden="1" customHeight="1">
      <c r="A23" s="105" t="str">
        <f>_xlfn.CONCAT(Table2[[#This Row],[TABLE_NAME]],Table2[[#This Row],[COLUMN_NAME]])</f>
        <v>INSTRUMENTCMMTMNT_INSTRMNT</v>
      </c>
      <c r="B23" s="362" t="s">
        <v>59</v>
      </c>
      <c r="C23" s="363" t="s">
        <v>174</v>
      </c>
      <c r="D23" s="364" t="s">
        <v>61</v>
      </c>
      <c r="E23" s="364" t="s">
        <v>63</v>
      </c>
      <c r="F23" s="364" t="s">
        <v>62</v>
      </c>
      <c r="G23" s="364" t="s">
        <v>62</v>
      </c>
      <c r="H23" s="364" t="s">
        <v>63</v>
      </c>
      <c r="I23" s="364" t="s">
        <v>62</v>
      </c>
      <c r="J23" s="364" t="s">
        <v>62</v>
      </c>
      <c r="K23" s="364" t="s">
        <v>62</v>
      </c>
      <c r="L23" s="365" t="s">
        <v>175</v>
      </c>
      <c r="M23" s="365" t="s">
        <v>176</v>
      </c>
      <c r="N23" s="365" t="s">
        <v>176</v>
      </c>
      <c r="O23" s="365" t="b">
        <v>1</v>
      </c>
      <c r="P23" s="365">
        <v>99999999999</v>
      </c>
      <c r="Q23" s="365">
        <v>11111111111</v>
      </c>
      <c r="R23" s="366"/>
      <c r="S23" s="364" t="s">
        <v>177</v>
      </c>
      <c r="T23" s="364" t="s">
        <v>63</v>
      </c>
      <c r="U23" s="364" t="s">
        <v>62</v>
      </c>
      <c r="V23" s="364" t="s">
        <v>62</v>
      </c>
      <c r="W23" s="364" t="s">
        <v>62</v>
      </c>
      <c r="X23" s="364" t="s">
        <v>62</v>
      </c>
      <c r="Y23" s="364" t="s">
        <v>62</v>
      </c>
      <c r="Z23" s="364" t="s">
        <v>63</v>
      </c>
      <c r="AA23" s="366"/>
      <c r="AB23" s="367" t="s">
        <v>75</v>
      </c>
      <c r="AC23" s="367" t="s">
        <v>169</v>
      </c>
      <c r="AD23" s="367" t="s">
        <v>178</v>
      </c>
      <c r="AE23" s="368" t="s">
        <v>179</v>
      </c>
      <c r="AF23" s="371" t="s">
        <v>69</v>
      </c>
      <c r="AG23" s="367" t="s">
        <v>172</v>
      </c>
      <c r="AH23" s="366"/>
      <c r="AI23" s="376">
        <v>44799</v>
      </c>
      <c r="AJ23" s="367" t="s">
        <v>180</v>
      </c>
      <c r="AK23" s="367" t="s">
        <v>8194</v>
      </c>
      <c r="AL23" s="367" t="s">
        <v>140</v>
      </c>
      <c r="AM23" s="367" t="s">
        <v>8155</v>
      </c>
      <c r="AN23" s="367" t="s">
        <v>62</v>
      </c>
      <c r="AO23" s="367" t="s">
        <v>63</v>
      </c>
      <c r="AP23" s="367" t="s">
        <v>8156</v>
      </c>
      <c r="AQ23" s="367" t="s">
        <v>8174</v>
      </c>
      <c r="AR23" s="367" t="s">
        <v>8158</v>
      </c>
      <c r="AS23" s="367"/>
      <c r="AT23" s="367"/>
      <c r="AU23" s="367">
        <v>1</v>
      </c>
    </row>
    <row r="24" spans="1:47" ht="30" hidden="1" customHeight="1">
      <c r="A24" s="105" t="str">
        <f>_xlfn.CONCAT(Table2[[#This Row],[TABLE_NAME]],Table2[[#This Row],[COLUMN_NAME]])</f>
        <v>INSTRUMENTCMPLNT_MRTR_C19_NM</v>
      </c>
      <c r="B24" s="362" t="s">
        <v>59</v>
      </c>
      <c r="C24" s="363" t="s">
        <v>181</v>
      </c>
      <c r="D24" s="364" t="s">
        <v>136</v>
      </c>
      <c r="E24" s="364" t="s">
        <v>63</v>
      </c>
      <c r="F24" s="364" t="s">
        <v>62</v>
      </c>
      <c r="G24" s="364" t="s">
        <v>62</v>
      </c>
      <c r="H24" s="364" t="s">
        <v>62</v>
      </c>
      <c r="I24" s="364" t="s">
        <v>62</v>
      </c>
      <c r="J24" s="364" t="s">
        <v>62</v>
      </c>
      <c r="K24" s="364" t="s">
        <v>62</v>
      </c>
      <c r="L24" s="365" t="s">
        <v>182</v>
      </c>
      <c r="M24" s="365" t="s">
        <v>183</v>
      </c>
      <c r="N24" s="365" t="s">
        <v>183</v>
      </c>
      <c r="O24" s="365" t="b">
        <v>1</v>
      </c>
      <c r="P24" s="365" t="s">
        <v>139</v>
      </c>
      <c r="Q24" s="365" t="s">
        <v>140</v>
      </c>
      <c r="R24" s="366"/>
      <c r="S24" s="364" t="s">
        <v>184</v>
      </c>
      <c r="T24" s="364" t="s">
        <v>63</v>
      </c>
      <c r="U24" s="364" t="s">
        <v>62</v>
      </c>
      <c r="V24" s="364" t="s">
        <v>62</v>
      </c>
      <c r="W24" s="364" t="s">
        <v>62</v>
      </c>
      <c r="X24" s="364" t="s">
        <v>62</v>
      </c>
      <c r="Y24" s="364" t="s">
        <v>62</v>
      </c>
      <c r="Z24" s="364" t="s">
        <v>63</v>
      </c>
      <c r="AA24" s="366"/>
      <c r="AB24" s="368" t="s">
        <v>67</v>
      </c>
      <c r="AC24" s="368" t="s">
        <v>67</v>
      </c>
      <c r="AD24" s="368" t="s">
        <v>67</v>
      </c>
      <c r="AE24" s="368" t="s">
        <v>185</v>
      </c>
      <c r="AF24" s="374" t="s">
        <v>186</v>
      </c>
      <c r="AG24" s="380" t="s">
        <v>187</v>
      </c>
      <c r="AH24" s="366"/>
      <c r="AI24" s="376">
        <v>44547</v>
      </c>
      <c r="AJ24" s="367" t="s">
        <v>188</v>
      </c>
      <c r="AK24" s="367" t="s">
        <v>8195</v>
      </c>
      <c r="AL24" s="367" t="s">
        <v>140</v>
      </c>
      <c r="AM24" s="367" t="s">
        <v>8140</v>
      </c>
      <c r="AN24" s="367" t="s">
        <v>63</v>
      </c>
      <c r="AO24" s="367" t="s">
        <v>62</v>
      </c>
      <c r="AP24" s="367" t="s">
        <v>8196</v>
      </c>
      <c r="AQ24" s="367" t="s">
        <v>8142</v>
      </c>
      <c r="AR24" s="367" t="s">
        <v>8143</v>
      </c>
      <c r="AS24" s="367"/>
      <c r="AT24" s="367"/>
      <c r="AU24" s="367">
        <v>1</v>
      </c>
    </row>
    <row r="25" spans="1:47" ht="30" hidden="1" customHeight="1">
      <c r="A25" s="105" t="str">
        <f>_xlfn.CONCAT(Table2[[#This Row],[TABLE_NAME]],Table2[[#This Row],[COLUMN_NAME]])</f>
        <v>INSTRUMENTCNSMPTN_FNRP18</v>
      </c>
      <c r="B25" s="362" t="s">
        <v>59</v>
      </c>
      <c r="C25" s="368" t="s">
        <v>189</v>
      </c>
      <c r="D25" s="364" t="s">
        <v>190</v>
      </c>
      <c r="E25" s="364" t="s">
        <v>69</v>
      </c>
      <c r="F25" s="364"/>
      <c r="G25" s="364"/>
      <c r="H25" s="364"/>
      <c r="I25" s="364"/>
      <c r="J25" s="364"/>
      <c r="K25" s="364"/>
      <c r="L25" s="365" t="s">
        <v>191</v>
      </c>
      <c r="M25" s="365" t="s">
        <v>192</v>
      </c>
      <c r="N25" s="365" t="s">
        <v>192</v>
      </c>
      <c r="O25" s="365" t="b">
        <v>1</v>
      </c>
      <c r="P25" s="365" t="s">
        <v>193</v>
      </c>
      <c r="Q25" s="365" t="s">
        <v>193</v>
      </c>
      <c r="R25" s="366"/>
      <c r="S25" s="364" t="s">
        <v>194</v>
      </c>
      <c r="T25" s="364" t="s">
        <v>63</v>
      </c>
      <c r="U25" s="364" t="s">
        <v>63</v>
      </c>
      <c r="V25" s="364" t="s">
        <v>63</v>
      </c>
      <c r="W25" s="364" t="s">
        <v>63</v>
      </c>
      <c r="X25" s="364" t="s">
        <v>63</v>
      </c>
      <c r="Y25" s="364" t="s">
        <v>62</v>
      </c>
      <c r="Z25" s="364" t="s">
        <v>63</v>
      </c>
      <c r="AA25" s="366"/>
      <c r="AB25" s="371" t="s">
        <v>195</v>
      </c>
      <c r="AC25" s="371" t="s">
        <v>195</v>
      </c>
      <c r="AD25" s="371" t="s">
        <v>195</v>
      </c>
      <c r="AE25" s="371" t="s">
        <v>195</v>
      </c>
      <c r="AF25" s="371" t="s">
        <v>195</v>
      </c>
      <c r="AG25" s="371" t="s">
        <v>195</v>
      </c>
      <c r="AH25" s="366"/>
      <c r="AI25" s="376" t="s">
        <v>69</v>
      </c>
      <c r="AJ25" s="367"/>
      <c r="AK25" s="367" t="s">
        <v>8197</v>
      </c>
      <c r="AL25" s="367" t="s">
        <v>140</v>
      </c>
      <c r="AM25" s="367" t="s">
        <v>8140</v>
      </c>
      <c r="AN25" s="367" t="s">
        <v>63</v>
      </c>
      <c r="AO25" s="367" t="s">
        <v>62</v>
      </c>
      <c r="AP25" s="367" t="s">
        <v>8156</v>
      </c>
      <c r="AQ25" s="367" t="s">
        <v>8198</v>
      </c>
      <c r="AR25" s="367" t="s">
        <v>8199</v>
      </c>
      <c r="AS25" s="367"/>
      <c r="AT25" s="367"/>
      <c r="AU25" s="367">
        <v>0</v>
      </c>
    </row>
    <row r="26" spans="1:47" ht="30" hidden="1" customHeight="1">
      <c r="A26" s="105" t="str">
        <f>_xlfn.CONCAT(Table2[[#This Row],[TABLE_NAME]],Table2[[#This Row],[COLUMN_NAME]])</f>
        <v>INSTRUMENTCNTRCT_ID</v>
      </c>
      <c r="B26" s="362" t="s">
        <v>59</v>
      </c>
      <c r="C26" s="363" t="s">
        <v>196</v>
      </c>
      <c r="D26" s="364" t="s">
        <v>197</v>
      </c>
      <c r="E26" s="364" t="s">
        <v>62</v>
      </c>
      <c r="F26" s="364" t="s">
        <v>62</v>
      </c>
      <c r="G26" s="364" t="s">
        <v>62</v>
      </c>
      <c r="H26" s="364" t="s">
        <v>63</v>
      </c>
      <c r="I26" s="364" t="s">
        <v>62</v>
      </c>
      <c r="J26" s="364" t="s">
        <v>62</v>
      </c>
      <c r="K26" s="364" t="s">
        <v>62</v>
      </c>
      <c r="L26" s="365" t="s">
        <v>198</v>
      </c>
      <c r="M26" s="365" t="s">
        <v>199</v>
      </c>
      <c r="N26" s="365" t="s">
        <v>199</v>
      </c>
      <c r="O26" s="365" t="b">
        <v>1</v>
      </c>
      <c r="P26" s="365" t="s">
        <v>193</v>
      </c>
      <c r="Q26" s="365" t="s">
        <v>193</v>
      </c>
      <c r="R26" s="366"/>
      <c r="S26" s="364" t="s">
        <v>200</v>
      </c>
      <c r="T26" s="364" t="s">
        <v>62</v>
      </c>
      <c r="U26" s="364" t="s">
        <v>62</v>
      </c>
      <c r="V26" s="364" t="s">
        <v>62</v>
      </c>
      <c r="W26" s="364" t="s">
        <v>62</v>
      </c>
      <c r="X26" s="364" t="s">
        <v>62</v>
      </c>
      <c r="Y26" s="364" t="s">
        <v>62</v>
      </c>
      <c r="Z26" s="364" t="s">
        <v>62</v>
      </c>
      <c r="AA26" s="366"/>
      <c r="AB26" s="367" t="s">
        <v>87</v>
      </c>
      <c r="AC26" s="368" t="s">
        <v>76</v>
      </c>
      <c r="AD26" s="368" t="s">
        <v>201</v>
      </c>
      <c r="AE26" s="368" t="s">
        <v>202</v>
      </c>
      <c r="AF26" s="371" t="s">
        <v>69</v>
      </c>
      <c r="AG26" s="367" t="s">
        <v>69</v>
      </c>
      <c r="AH26" s="366"/>
      <c r="AI26" s="376">
        <v>44313</v>
      </c>
      <c r="AJ26" s="367"/>
      <c r="AK26" s="367" t="s">
        <v>8200</v>
      </c>
      <c r="AL26" s="367" t="s">
        <v>8201</v>
      </c>
      <c r="AM26" s="367" t="s">
        <v>8140</v>
      </c>
      <c r="AN26" s="367" t="s">
        <v>63</v>
      </c>
      <c r="AO26" s="367" t="s">
        <v>62</v>
      </c>
      <c r="AP26" s="367" t="s">
        <v>8156</v>
      </c>
      <c r="AQ26" s="367" t="s">
        <v>8157</v>
      </c>
      <c r="AR26" s="367" t="s">
        <v>8158</v>
      </c>
      <c r="AS26" s="367"/>
      <c r="AT26" s="367"/>
      <c r="AU26" s="367">
        <v>1</v>
      </c>
    </row>
    <row r="27" spans="1:47" ht="30" hidden="1" customHeight="1">
      <c r="A27" s="105" t="str">
        <f>_xlfn.CONCAT(Table2[[#This Row],[TABLE_NAME]],Table2[[#This Row],[COLUMN_NAME]])</f>
        <v>INSTRUMENTCNTRCT_ID_BDR</v>
      </c>
      <c r="B27" s="362" t="s">
        <v>59</v>
      </c>
      <c r="C27" s="368" t="s">
        <v>203</v>
      </c>
      <c r="D27" s="381" t="s">
        <v>197</v>
      </c>
      <c r="E27" s="364" t="s">
        <v>63</v>
      </c>
      <c r="F27" s="364"/>
      <c r="G27" s="364"/>
      <c r="H27" s="364"/>
      <c r="I27" s="364"/>
      <c r="J27" s="364"/>
      <c r="K27" s="364"/>
      <c r="L27" s="382" t="s">
        <v>204</v>
      </c>
      <c r="M27" s="382" t="s">
        <v>205</v>
      </c>
      <c r="N27" s="382" t="s">
        <v>205</v>
      </c>
      <c r="O27" s="382" t="b">
        <v>1</v>
      </c>
      <c r="P27" s="365" t="s">
        <v>139</v>
      </c>
      <c r="Q27" s="365" t="s">
        <v>140</v>
      </c>
      <c r="R27" s="366"/>
      <c r="S27" s="364" t="s">
        <v>206</v>
      </c>
      <c r="T27" s="364" t="s">
        <v>62</v>
      </c>
      <c r="U27" s="364" t="s">
        <v>62</v>
      </c>
      <c r="V27" s="364" t="s">
        <v>62</v>
      </c>
      <c r="W27" s="364" t="s">
        <v>62</v>
      </c>
      <c r="X27" s="364" t="s">
        <v>62</v>
      </c>
      <c r="Y27" s="364" t="s">
        <v>62</v>
      </c>
      <c r="Z27" s="364" t="s">
        <v>62</v>
      </c>
      <c r="AA27" s="366"/>
      <c r="AB27" s="371" t="s">
        <v>87</v>
      </c>
      <c r="AC27" s="368" t="s">
        <v>207</v>
      </c>
      <c r="AD27" s="368" t="s">
        <v>208</v>
      </c>
      <c r="AE27" s="368" t="s">
        <v>209</v>
      </c>
      <c r="AF27" s="368" t="s">
        <v>69</v>
      </c>
      <c r="AG27" s="368" t="s">
        <v>210</v>
      </c>
      <c r="AH27" s="366"/>
      <c r="AI27" s="376">
        <v>45062</v>
      </c>
      <c r="AJ27" s="367" t="s">
        <v>211</v>
      </c>
      <c r="AK27" s="367" t="s">
        <v>8202</v>
      </c>
      <c r="AL27" s="367" t="s">
        <v>140</v>
      </c>
      <c r="AM27" s="367" t="s">
        <v>8140</v>
      </c>
      <c r="AN27" s="367" t="s">
        <v>63</v>
      </c>
      <c r="AO27" s="367" t="s">
        <v>62</v>
      </c>
      <c r="AP27" s="367" t="s">
        <v>8177</v>
      </c>
      <c r="AQ27" s="367" t="s">
        <v>8178</v>
      </c>
      <c r="AR27" s="367" t="s">
        <v>8179</v>
      </c>
      <c r="AS27" s="367"/>
      <c r="AT27" s="367"/>
      <c r="AU27" s="367">
        <v>1</v>
      </c>
    </row>
    <row r="28" spans="1:47" ht="30" hidden="1" customHeight="1">
      <c r="A28" s="105" t="str">
        <f>_xlfn.CONCAT(Table2[[#This Row],[TABLE_NAME]],Table2[[#This Row],[COLUMN_NAME]])</f>
        <v>INSTRUMENTCOD_SOC</v>
      </c>
      <c r="B28" s="362" t="s">
        <v>59</v>
      </c>
      <c r="C28" s="368" t="s">
        <v>212</v>
      </c>
      <c r="D28" s="364" t="s">
        <v>213</v>
      </c>
      <c r="E28" s="364" t="s">
        <v>69</v>
      </c>
      <c r="F28" s="364"/>
      <c r="G28" s="364"/>
      <c r="H28" s="364"/>
      <c r="I28" s="364"/>
      <c r="J28" s="364"/>
      <c r="K28" s="364"/>
      <c r="L28" s="365" t="s">
        <v>214</v>
      </c>
      <c r="M28" s="365" t="s">
        <v>215</v>
      </c>
      <c r="N28" s="365" t="s">
        <v>215</v>
      </c>
      <c r="O28" s="365" t="b">
        <v>1</v>
      </c>
      <c r="P28" s="365" t="s">
        <v>193</v>
      </c>
      <c r="Q28" s="365" t="s">
        <v>193</v>
      </c>
      <c r="R28" s="366"/>
      <c r="S28" s="364" t="s">
        <v>216</v>
      </c>
      <c r="T28" s="364" t="s">
        <v>62</v>
      </c>
      <c r="U28" s="364" t="s">
        <v>62</v>
      </c>
      <c r="V28" s="364" t="s">
        <v>62</v>
      </c>
      <c r="W28" s="364" t="s">
        <v>62</v>
      </c>
      <c r="X28" s="364" t="s">
        <v>62</v>
      </c>
      <c r="Y28" s="364" t="s">
        <v>62</v>
      </c>
      <c r="Z28" s="364" t="s">
        <v>62</v>
      </c>
      <c r="AA28" s="366"/>
      <c r="AB28" s="367" t="s">
        <v>75</v>
      </c>
      <c r="AC28" s="368" t="s">
        <v>76</v>
      </c>
      <c r="AD28" s="371" t="s">
        <v>212</v>
      </c>
      <c r="AE28" s="371" t="s">
        <v>212</v>
      </c>
      <c r="AF28" s="371"/>
      <c r="AG28" s="377" t="s">
        <v>9242</v>
      </c>
      <c r="AH28" s="366"/>
      <c r="AI28" s="370">
        <v>46010</v>
      </c>
      <c r="AJ28" s="367" t="s">
        <v>9257</v>
      </c>
      <c r="AK28" s="367" t="s">
        <v>8203</v>
      </c>
      <c r="AL28" s="367" t="s">
        <v>140</v>
      </c>
      <c r="AM28" s="367" t="s">
        <v>8140</v>
      </c>
      <c r="AN28" s="367" t="s">
        <v>63</v>
      </c>
      <c r="AO28" s="367" t="s">
        <v>62</v>
      </c>
      <c r="AP28" s="367" t="s">
        <v>8204</v>
      </c>
      <c r="AQ28" s="367" t="s">
        <v>8157</v>
      </c>
      <c r="AR28" s="367" t="s">
        <v>8158</v>
      </c>
      <c r="AS28" s="367"/>
      <c r="AT28" s="367"/>
      <c r="AU28" s="367">
        <v>0</v>
      </c>
    </row>
    <row r="29" spans="1:47" ht="30" hidden="1" customHeight="1">
      <c r="A29" s="105" t="str">
        <f>_xlfn.CONCAT(Table2[[#This Row],[TABLE_NAME]],Table2[[#This Row],[COLUMN_NAME]])</f>
        <v>INSTRUMENTCOD_SOC_INTRGRP</v>
      </c>
      <c r="B29" s="380" t="s">
        <v>59</v>
      </c>
      <c r="C29" s="368" t="s">
        <v>217</v>
      </c>
      <c r="D29" s="381" t="s">
        <v>213</v>
      </c>
      <c r="E29" s="364" t="s">
        <v>63</v>
      </c>
      <c r="F29" s="364"/>
      <c r="G29" s="364"/>
      <c r="H29" s="364"/>
      <c r="I29" s="364"/>
      <c r="J29" s="364"/>
      <c r="K29" s="364"/>
      <c r="L29" s="382" t="s">
        <v>218</v>
      </c>
      <c r="M29" s="382"/>
      <c r="N29" s="365" t="s">
        <v>219</v>
      </c>
      <c r="O29" s="365" t="b">
        <v>0</v>
      </c>
      <c r="P29" s="365" t="s">
        <v>193</v>
      </c>
      <c r="Q29" s="365" t="s">
        <v>220</v>
      </c>
      <c r="R29" s="383"/>
      <c r="S29" s="364" t="s">
        <v>221</v>
      </c>
      <c r="T29" s="364" t="s">
        <v>62</v>
      </c>
      <c r="U29" s="364" t="s">
        <v>62</v>
      </c>
      <c r="V29" s="364" t="s">
        <v>62</v>
      </c>
      <c r="W29" s="364" t="s">
        <v>62</v>
      </c>
      <c r="X29" s="364" t="s">
        <v>62</v>
      </c>
      <c r="Y29" s="364" t="s">
        <v>62</v>
      </c>
      <c r="Z29" s="364" t="s">
        <v>62</v>
      </c>
      <c r="AA29" s="384"/>
      <c r="AB29" s="367" t="s">
        <v>75</v>
      </c>
      <c r="AC29" s="368" t="s">
        <v>76</v>
      </c>
      <c r="AD29" s="368" t="s">
        <v>217</v>
      </c>
      <c r="AE29" s="368" t="s">
        <v>217</v>
      </c>
      <c r="AF29" s="363"/>
      <c r="AG29" s="377" t="s">
        <v>9243</v>
      </c>
      <c r="AH29" s="371"/>
      <c r="AI29" s="370">
        <v>46010</v>
      </c>
      <c r="AJ29" s="377" t="s">
        <v>9259</v>
      </c>
      <c r="AK29" s="367" t="s">
        <v>8205</v>
      </c>
      <c r="AL29" s="367"/>
      <c r="AM29" s="367"/>
      <c r="AN29" s="367"/>
      <c r="AO29" s="367"/>
      <c r="AP29" s="367"/>
      <c r="AQ29" s="367"/>
      <c r="AR29" s="367"/>
      <c r="AS29" s="367"/>
      <c r="AT29" s="367"/>
      <c r="AU29" s="367">
        <v>1</v>
      </c>
    </row>
    <row r="30" spans="1:47" ht="30" hidden="1" customHeight="1">
      <c r="A30" s="105" t="str">
        <f>_xlfn.CONCAT(Table2[[#This Row],[TABLE_NAME]],Table2[[#This Row],[COLUMN_NAME]])</f>
        <v>INSTRUMENTCPN_CRRNCY</v>
      </c>
      <c r="B30" s="362" t="s">
        <v>59</v>
      </c>
      <c r="C30" s="368" t="s">
        <v>223</v>
      </c>
      <c r="D30" s="364" t="s">
        <v>94</v>
      </c>
      <c r="E30" s="364" t="s">
        <v>63</v>
      </c>
      <c r="F30" s="364"/>
      <c r="G30" s="364"/>
      <c r="H30" s="364"/>
      <c r="I30" s="364"/>
      <c r="J30" s="364"/>
      <c r="K30" s="364"/>
      <c r="L30" s="365" t="s">
        <v>224</v>
      </c>
      <c r="M30" s="365" t="s">
        <v>225</v>
      </c>
      <c r="N30" s="365" t="s">
        <v>225</v>
      </c>
      <c r="O30" s="365" t="b">
        <v>1</v>
      </c>
      <c r="P30" s="365" t="s">
        <v>139</v>
      </c>
      <c r="Q30" s="365" t="s">
        <v>140</v>
      </c>
      <c r="R30" s="366"/>
      <c r="S30" s="364" t="s">
        <v>226</v>
      </c>
      <c r="T30" s="364" t="s">
        <v>63</v>
      </c>
      <c r="U30" s="364" t="s">
        <v>63</v>
      </c>
      <c r="V30" s="364" t="s">
        <v>63</v>
      </c>
      <c r="W30" s="364" t="s">
        <v>63</v>
      </c>
      <c r="X30" s="364" t="s">
        <v>63</v>
      </c>
      <c r="Y30" s="364" t="s">
        <v>63</v>
      </c>
      <c r="Z30" s="364" t="s">
        <v>62</v>
      </c>
      <c r="AA30" s="366"/>
      <c r="AB30" s="367" t="s">
        <v>227</v>
      </c>
      <c r="AC30" s="368" t="s">
        <v>228</v>
      </c>
      <c r="AD30" s="368" t="s">
        <v>229</v>
      </c>
      <c r="AE30" s="368" t="s">
        <v>230</v>
      </c>
      <c r="AF30" s="371" t="s">
        <v>231</v>
      </c>
      <c r="AG30" s="367" t="s">
        <v>232</v>
      </c>
      <c r="AH30" s="366"/>
      <c r="AI30" s="370">
        <v>44585</v>
      </c>
      <c r="AJ30" s="367" t="s">
        <v>233</v>
      </c>
      <c r="AK30" s="367" t="s">
        <v>8206</v>
      </c>
      <c r="AL30" s="367" t="s">
        <v>140</v>
      </c>
      <c r="AM30" s="367" t="s">
        <v>8171</v>
      </c>
      <c r="AN30" s="367" t="s">
        <v>63</v>
      </c>
      <c r="AO30" s="367" t="s">
        <v>62</v>
      </c>
      <c r="AP30" s="367" t="s">
        <v>8172</v>
      </c>
      <c r="AQ30" s="367" t="s">
        <v>8162</v>
      </c>
      <c r="AR30" s="367" t="s">
        <v>8163</v>
      </c>
      <c r="AS30" s="367" t="s">
        <v>8207</v>
      </c>
      <c r="AT30" s="367"/>
      <c r="AU30" s="367">
        <v>1</v>
      </c>
    </row>
    <row r="31" spans="1:47" ht="30" hidden="1" customHeight="1">
      <c r="A31" s="105" t="str">
        <f>_xlfn.CONCAT(Table2[[#This Row],[TABLE_NAME]],Table2[[#This Row],[COLUMN_NAME]])</f>
        <v>INSTRUMENTCPN_RT</v>
      </c>
      <c r="B31" s="362" t="s">
        <v>59</v>
      </c>
      <c r="C31" s="368" t="s">
        <v>234</v>
      </c>
      <c r="D31" s="364" t="s">
        <v>114</v>
      </c>
      <c r="E31" s="364" t="s">
        <v>63</v>
      </c>
      <c r="F31" s="364"/>
      <c r="G31" s="364"/>
      <c r="H31" s="364"/>
      <c r="I31" s="364"/>
      <c r="J31" s="364"/>
      <c r="K31" s="364"/>
      <c r="L31" s="365" t="s">
        <v>235</v>
      </c>
      <c r="M31" s="365" t="s">
        <v>236</v>
      </c>
      <c r="N31" s="365" t="s">
        <v>236</v>
      </c>
      <c r="O31" s="365" t="b">
        <v>1</v>
      </c>
      <c r="P31" s="365">
        <v>99999999999</v>
      </c>
      <c r="Q31" s="365">
        <v>11111111111</v>
      </c>
      <c r="R31" s="366"/>
      <c r="S31" s="364" t="s">
        <v>237</v>
      </c>
      <c r="T31" s="364" t="s">
        <v>63</v>
      </c>
      <c r="U31" s="364" t="s">
        <v>63</v>
      </c>
      <c r="V31" s="364" t="s">
        <v>63</v>
      </c>
      <c r="W31" s="364" t="s">
        <v>63</v>
      </c>
      <c r="X31" s="364" t="s">
        <v>63</v>
      </c>
      <c r="Y31" s="364" t="s">
        <v>63</v>
      </c>
      <c r="Z31" s="364" t="s">
        <v>62</v>
      </c>
      <c r="AA31" s="366"/>
      <c r="AB31" s="371" t="s">
        <v>118</v>
      </c>
      <c r="AC31" s="368" t="s">
        <v>119</v>
      </c>
      <c r="AD31" s="368" t="s">
        <v>120</v>
      </c>
      <c r="AE31" s="368" t="s">
        <v>238</v>
      </c>
      <c r="AF31" s="367" t="s">
        <v>239</v>
      </c>
      <c r="AG31" s="368" t="s">
        <v>240</v>
      </c>
      <c r="AH31" s="366"/>
      <c r="AI31" s="376">
        <v>44672</v>
      </c>
      <c r="AJ31" s="367" t="s">
        <v>241</v>
      </c>
      <c r="AK31" s="367" t="s">
        <v>8208</v>
      </c>
      <c r="AL31" s="367" t="s">
        <v>140</v>
      </c>
      <c r="AM31" s="367" t="s">
        <v>8171</v>
      </c>
      <c r="AN31" s="367" t="s">
        <v>63</v>
      </c>
      <c r="AO31" s="367" t="s">
        <v>63</v>
      </c>
      <c r="AP31" s="367" t="s">
        <v>8172</v>
      </c>
      <c r="AQ31" s="367" t="s">
        <v>8162</v>
      </c>
      <c r="AR31" s="367" t="s">
        <v>8163</v>
      </c>
      <c r="AS31" s="367" t="s">
        <v>8209</v>
      </c>
      <c r="AT31" s="367"/>
      <c r="AU31" s="367">
        <v>1</v>
      </c>
    </row>
    <row r="32" spans="1:47" ht="30" hidden="1" customHeight="1">
      <c r="A32" s="105" t="str">
        <f>_xlfn.CONCAT(Table2[[#This Row],[TABLE_NAME]],Table2[[#This Row],[COLUMN_NAME]])</f>
        <v>INSTRUMENTCRE_FNRP18</v>
      </c>
      <c r="B32" s="362" t="s">
        <v>59</v>
      </c>
      <c r="C32" s="368" t="s">
        <v>242</v>
      </c>
      <c r="D32" s="364" t="s">
        <v>190</v>
      </c>
      <c r="E32" s="364" t="s">
        <v>69</v>
      </c>
      <c r="F32" s="364"/>
      <c r="G32" s="364"/>
      <c r="H32" s="364"/>
      <c r="I32" s="364"/>
      <c r="J32" s="364"/>
      <c r="K32" s="364"/>
      <c r="L32" s="365" t="s">
        <v>243</v>
      </c>
      <c r="M32" s="365" t="s">
        <v>244</v>
      </c>
      <c r="N32" s="365" t="s">
        <v>244</v>
      </c>
      <c r="O32" s="365" t="b">
        <v>1</v>
      </c>
      <c r="P32" s="365" t="s">
        <v>193</v>
      </c>
      <c r="Q32" s="365" t="s">
        <v>193</v>
      </c>
      <c r="R32" s="366"/>
      <c r="S32" s="364" t="s">
        <v>245</v>
      </c>
      <c r="T32" s="364" t="s">
        <v>63</v>
      </c>
      <c r="U32" s="364" t="s">
        <v>63</v>
      </c>
      <c r="V32" s="364" t="s">
        <v>63</v>
      </c>
      <c r="W32" s="364" t="s">
        <v>63</v>
      </c>
      <c r="X32" s="364" t="s">
        <v>62</v>
      </c>
      <c r="Y32" s="364" t="s">
        <v>63</v>
      </c>
      <c r="Z32" s="364" t="s">
        <v>62</v>
      </c>
      <c r="AA32" s="366"/>
      <c r="AB32" s="371" t="s">
        <v>195</v>
      </c>
      <c r="AC32" s="371" t="s">
        <v>195</v>
      </c>
      <c r="AD32" s="371" t="s">
        <v>195</v>
      </c>
      <c r="AE32" s="371" t="s">
        <v>195</v>
      </c>
      <c r="AF32" s="371" t="s">
        <v>195</v>
      </c>
      <c r="AG32" s="371" t="s">
        <v>195</v>
      </c>
      <c r="AH32" s="366"/>
      <c r="AI32" s="376" t="s">
        <v>69</v>
      </c>
      <c r="AJ32" s="367"/>
      <c r="AK32" s="367" t="s">
        <v>8210</v>
      </c>
      <c r="AL32" s="367" t="s">
        <v>140</v>
      </c>
      <c r="AM32" s="367" t="s">
        <v>8140</v>
      </c>
      <c r="AN32" s="367" t="s">
        <v>63</v>
      </c>
      <c r="AO32" s="367" t="s">
        <v>62</v>
      </c>
      <c r="AP32" s="367" t="s">
        <v>8156</v>
      </c>
      <c r="AQ32" s="367" t="s">
        <v>8198</v>
      </c>
      <c r="AR32" s="367" t="s">
        <v>8199</v>
      </c>
      <c r="AS32" s="367"/>
      <c r="AT32" s="367"/>
      <c r="AU32" s="367">
        <v>0</v>
      </c>
    </row>
    <row r="33" spans="1:47" ht="30" hidden="1" customHeight="1">
      <c r="A33" s="105" t="str">
        <f>_xlfn.CONCAT(Table2[[#This Row],[TABLE_NAME]],Table2[[#This Row],[COLUMN_NAME]])</f>
        <v>INSTRUMENTCRRLTN_CFFCNT</v>
      </c>
      <c r="B33" s="362" t="s">
        <v>59</v>
      </c>
      <c r="C33" s="368" t="s">
        <v>246</v>
      </c>
      <c r="D33" s="381" t="s">
        <v>114</v>
      </c>
      <c r="E33" s="364" t="s">
        <v>63</v>
      </c>
      <c r="F33" s="364"/>
      <c r="G33" s="364"/>
      <c r="H33" s="364"/>
      <c r="I33" s="364"/>
      <c r="J33" s="364"/>
      <c r="K33" s="364"/>
      <c r="L33" s="382" t="s">
        <v>247</v>
      </c>
      <c r="M33" s="382" t="s">
        <v>248</v>
      </c>
      <c r="N33" s="382" t="s">
        <v>248</v>
      </c>
      <c r="O33" s="382" t="b">
        <v>1</v>
      </c>
      <c r="P33" s="365">
        <v>99999999999</v>
      </c>
      <c r="Q33" s="365">
        <v>11111111111</v>
      </c>
      <c r="R33" s="366"/>
      <c r="S33" s="364" t="s">
        <v>249</v>
      </c>
      <c r="T33" s="364" t="s">
        <v>62</v>
      </c>
      <c r="U33" s="364" t="s">
        <v>62</v>
      </c>
      <c r="V33" s="364" t="s">
        <v>62</v>
      </c>
      <c r="W33" s="364" t="s">
        <v>62</v>
      </c>
      <c r="X33" s="364" t="s">
        <v>62</v>
      </c>
      <c r="Y33" s="364" t="s">
        <v>62</v>
      </c>
      <c r="Z33" s="364" t="s">
        <v>63</v>
      </c>
      <c r="AA33" s="366"/>
      <c r="AB33" s="371" t="s">
        <v>75</v>
      </c>
      <c r="AC33" s="368" t="s">
        <v>147</v>
      </c>
      <c r="AD33" s="368" t="s">
        <v>246</v>
      </c>
      <c r="AE33" s="368" t="s">
        <v>246</v>
      </c>
      <c r="AF33" s="372" t="s">
        <v>250</v>
      </c>
      <c r="AG33" s="367" t="s">
        <v>149</v>
      </c>
      <c r="AH33" s="366"/>
      <c r="AI33" s="376">
        <v>45915</v>
      </c>
      <c r="AJ33" s="367" t="s">
        <v>8711</v>
      </c>
      <c r="AK33" s="367" t="s">
        <v>8211</v>
      </c>
      <c r="AL33" s="367" t="s">
        <v>140</v>
      </c>
      <c r="AM33" s="367" t="s">
        <v>8140</v>
      </c>
      <c r="AN33" s="367" t="s">
        <v>63</v>
      </c>
      <c r="AO33" s="367" t="s">
        <v>8176</v>
      </c>
      <c r="AP33" s="367" t="s">
        <v>8177</v>
      </c>
      <c r="AQ33" s="367" t="s">
        <v>8178</v>
      </c>
      <c r="AR33" s="367" t="s">
        <v>8179</v>
      </c>
      <c r="AS33" s="367"/>
      <c r="AT33" s="367"/>
      <c r="AU33" s="367">
        <v>1</v>
      </c>
    </row>
    <row r="34" spans="1:47" ht="30" hidden="1" customHeight="1">
      <c r="A34" s="105" t="str">
        <f>_xlfn.CONCAT(Table2[[#This Row],[TABLE_NAME]],Table2[[#This Row],[COLUMN_NAME]])</f>
        <v>INSTRUMENTCRRNCY_DNMNTN</v>
      </c>
      <c r="B34" s="362" t="s">
        <v>59</v>
      </c>
      <c r="C34" s="363" t="s">
        <v>251</v>
      </c>
      <c r="D34" s="364" t="s">
        <v>94</v>
      </c>
      <c r="E34" s="364" t="s">
        <v>62</v>
      </c>
      <c r="F34" s="364" t="s">
        <v>62</v>
      </c>
      <c r="G34" s="364" t="s">
        <v>62</v>
      </c>
      <c r="H34" s="364" t="s">
        <v>62</v>
      </c>
      <c r="I34" s="364" t="s">
        <v>62</v>
      </c>
      <c r="J34" s="364" t="s">
        <v>62</v>
      </c>
      <c r="K34" s="364" t="s">
        <v>62</v>
      </c>
      <c r="L34" s="365" t="s">
        <v>252</v>
      </c>
      <c r="M34" s="365" t="s">
        <v>253</v>
      </c>
      <c r="N34" s="365" t="s">
        <v>253</v>
      </c>
      <c r="O34" s="365" t="b">
        <v>1</v>
      </c>
      <c r="P34" s="365" t="s">
        <v>139</v>
      </c>
      <c r="Q34" s="365" t="s">
        <v>193</v>
      </c>
      <c r="R34" s="366"/>
      <c r="S34" s="364" t="s">
        <v>254</v>
      </c>
      <c r="T34" s="364" t="s">
        <v>62</v>
      </c>
      <c r="U34" s="364" t="s">
        <v>62</v>
      </c>
      <c r="V34" s="364" t="s">
        <v>62</v>
      </c>
      <c r="W34" s="364" t="s">
        <v>62</v>
      </c>
      <c r="X34" s="364" t="s">
        <v>62</v>
      </c>
      <c r="Y34" s="364" t="s">
        <v>62</v>
      </c>
      <c r="Z34" s="364" t="s">
        <v>62</v>
      </c>
      <c r="AA34" s="366"/>
      <c r="AB34" s="368" t="s">
        <v>255</v>
      </c>
      <c r="AC34" s="368" t="s">
        <v>256</v>
      </c>
      <c r="AD34" s="368" t="s">
        <v>257</v>
      </c>
      <c r="AE34" s="368" t="s">
        <v>258</v>
      </c>
      <c r="AF34" s="371" t="s">
        <v>69</v>
      </c>
      <c r="AG34" s="367" t="s">
        <v>259</v>
      </c>
      <c r="AH34" s="366"/>
      <c r="AI34" s="370">
        <v>44575</v>
      </c>
      <c r="AJ34" s="367" t="s">
        <v>260</v>
      </c>
      <c r="AK34" s="367" t="s">
        <v>8212</v>
      </c>
      <c r="AL34" s="367" t="s">
        <v>8213</v>
      </c>
      <c r="AM34" s="367" t="s">
        <v>8140</v>
      </c>
      <c r="AN34" s="367" t="s">
        <v>63</v>
      </c>
      <c r="AO34" s="367" t="s">
        <v>62</v>
      </c>
      <c r="AP34" s="367" t="s">
        <v>8156</v>
      </c>
      <c r="AQ34" s="367" t="s">
        <v>8142</v>
      </c>
      <c r="AR34" s="367" t="s">
        <v>8143</v>
      </c>
      <c r="AS34" s="367"/>
      <c r="AT34" s="367"/>
      <c r="AU34" s="367">
        <v>1</v>
      </c>
    </row>
    <row r="35" spans="1:47" ht="30" hidden="1" customHeight="1">
      <c r="A35" s="105" t="str">
        <f>_xlfn.CONCAT(Table2[[#This Row],[TABLE_NAME]],Table2[[#This Row],[COLUMN_NAME]])</f>
        <v>INSTRUMENTCRRYNG_AMNT_INSTRMNT</v>
      </c>
      <c r="B35" s="362" t="s">
        <v>59</v>
      </c>
      <c r="C35" s="363" t="s">
        <v>261</v>
      </c>
      <c r="D35" s="364" t="s">
        <v>61</v>
      </c>
      <c r="E35" s="364" t="s">
        <v>62</v>
      </c>
      <c r="F35" s="364" t="s">
        <v>62</v>
      </c>
      <c r="G35" s="364" t="s">
        <v>62</v>
      </c>
      <c r="H35" s="364" t="s">
        <v>62</v>
      </c>
      <c r="I35" s="364" t="s">
        <v>62</v>
      </c>
      <c r="J35" s="364" t="s">
        <v>62</v>
      </c>
      <c r="K35" s="364" t="s">
        <v>62</v>
      </c>
      <c r="L35" s="365" t="s">
        <v>262</v>
      </c>
      <c r="M35" s="365" t="s">
        <v>263</v>
      </c>
      <c r="N35" s="365" t="s">
        <v>263</v>
      </c>
      <c r="O35" s="365" t="b">
        <v>1</v>
      </c>
      <c r="P35" s="365">
        <v>99999999999</v>
      </c>
      <c r="Q35" s="365">
        <v>11111111111</v>
      </c>
      <c r="R35" s="366"/>
      <c r="S35" s="364" t="s">
        <v>264</v>
      </c>
      <c r="T35" s="364" t="s">
        <v>62</v>
      </c>
      <c r="U35" s="364" t="s">
        <v>62</v>
      </c>
      <c r="V35" s="364" t="s">
        <v>62</v>
      </c>
      <c r="W35" s="364" t="s">
        <v>62</v>
      </c>
      <c r="X35" s="364" t="s">
        <v>62</v>
      </c>
      <c r="Y35" s="364" t="s">
        <v>62</v>
      </c>
      <c r="Z35" s="364" t="s">
        <v>62</v>
      </c>
      <c r="AA35" s="366"/>
      <c r="AB35" s="367" t="s">
        <v>75</v>
      </c>
      <c r="AC35" s="368" t="s">
        <v>265</v>
      </c>
      <c r="AD35" s="363" t="s">
        <v>266</v>
      </c>
      <c r="AE35" s="363" t="s">
        <v>267</v>
      </c>
      <c r="AF35" s="367" t="s">
        <v>69</v>
      </c>
      <c r="AG35" s="377" t="s">
        <v>268</v>
      </c>
      <c r="AH35" s="366"/>
      <c r="AI35" s="376">
        <v>44650</v>
      </c>
      <c r="AJ35" s="373" t="s">
        <v>269</v>
      </c>
      <c r="AK35" s="367" t="s">
        <v>8214</v>
      </c>
      <c r="AL35" s="367"/>
      <c r="AM35" s="367" t="s">
        <v>8140</v>
      </c>
      <c r="AN35" s="367" t="s">
        <v>63</v>
      </c>
      <c r="AO35" s="367" t="s">
        <v>62</v>
      </c>
      <c r="AP35" s="367" t="s">
        <v>8141</v>
      </c>
      <c r="AQ35" s="367" t="s">
        <v>8142</v>
      </c>
      <c r="AR35" s="367" t="s">
        <v>8143</v>
      </c>
      <c r="AS35" s="367"/>
      <c r="AT35" s="367"/>
      <c r="AU35" s="367">
        <v>1</v>
      </c>
    </row>
    <row r="36" spans="1:47" ht="30" hidden="1" customHeight="1">
      <c r="A36" s="105" t="str">
        <f>_xlfn.CONCAT(Table2[[#This Row],[TABLE_NAME]],Table2[[#This Row],[COLUMN_NAME]])</f>
        <v>INSTRUMENTCSH_SWP_TRP</v>
      </c>
      <c r="B36" s="362" t="s">
        <v>59</v>
      </c>
      <c r="C36" s="363" t="s">
        <v>270</v>
      </c>
      <c r="D36" s="364" t="s">
        <v>190</v>
      </c>
      <c r="E36" s="364" t="s">
        <v>63</v>
      </c>
      <c r="F36" s="364" t="s">
        <v>62</v>
      </c>
      <c r="G36" s="364" t="s">
        <v>62</v>
      </c>
      <c r="H36" s="364" t="s">
        <v>62</v>
      </c>
      <c r="I36" s="364" t="s">
        <v>63</v>
      </c>
      <c r="J36" s="364" t="s">
        <v>63</v>
      </c>
      <c r="K36" s="364" t="s">
        <v>63</v>
      </c>
      <c r="L36" s="365" t="s">
        <v>271</v>
      </c>
      <c r="M36" s="365" t="s">
        <v>272</v>
      </c>
      <c r="N36" s="365" t="s">
        <v>272</v>
      </c>
      <c r="O36" s="365" t="b">
        <v>1</v>
      </c>
      <c r="P36" s="365" t="s">
        <v>139</v>
      </c>
      <c r="Q36" s="365" t="s">
        <v>140</v>
      </c>
      <c r="R36" s="366"/>
      <c r="S36" s="364" t="s">
        <v>273</v>
      </c>
      <c r="T36" s="364" t="s">
        <v>62</v>
      </c>
      <c r="U36" s="364" t="s">
        <v>62</v>
      </c>
      <c r="V36" s="364" t="s">
        <v>62</v>
      </c>
      <c r="W36" s="364" t="s">
        <v>62</v>
      </c>
      <c r="X36" s="364" t="s">
        <v>62</v>
      </c>
      <c r="Y36" s="364" t="s">
        <v>63</v>
      </c>
      <c r="Z36" s="364" t="s">
        <v>63</v>
      </c>
      <c r="AA36" s="366"/>
      <c r="AB36" s="371" t="s">
        <v>67</v>
      </c>
      <c r="AC36" s="371" t="s">
        <v>67</v>
      </c>
      <c r="AD36" s="371" t="s">
        <v>67</v>
      </c>
      <c r="AE36" s="371" t="s">
        <v>274</v>
      </c>
      <c r="AF36" s="371" t="s">
        <v>69</v>
      </c>
      <c r="AG36" s="371" t="s">
        <v>69</v>
      </c>
      <c r="AH36" s="366"/>
      <c r="AI36" s="376">
        <v>44370</v>
      </c>
      <c r="AJ36" s="367"/>
      <c r="AK36" s="367" t="s">
        <v>8215</v>
      </c>
      <c r="AL36" s="367" t="s">
        <v>140</v>
      </c>
      <c r="AM36" s="367" t="s">
        <v>8161</v>
      </c>
      <c r="AN36" s="367" t="s">
        <v>63</v>
      </c>
      <c r="AO36" s="367" t="s">
        <v>62</v>
      </c>
      <c r="AP36" s="367" t="s">
        <v>8156</v>
      </c>
      <c r="AQ36" s="367" t="s">
        <v>8174</v>
      </c>
      <c r="AR36" s="367" t="s">
        <v>8158</v>
      </c>
      <c r="AS36" s="367"/>
      <c r="AT36" s="367"/>
      <c r="AU36" s="367">
        <v>1</v>
      </c>
    </row>
    <row r="37" spans="1:47" ht="30" hidden="1" customHeight="1">
      <c r="A37" s="105" t="str">
        <f>_xlfn.CONCAT(Table2[[#This Row],[TABLE_NAME]],Table2[[#This Row],[COLUMN_NAME]])</f>
        <v>INSTRUMENTCVNNT_STTS</v>
      </c>
      <c r="B37" s="362" t="s">
        <v>59</v>
      </c>
      <c r="C37" s="363" t="s">
        <v>275</v>
      </c>
      <c r="D37" s="364" t="s">
        <v>94</v>
      </c>
      <c r="E37" s="364" t="s">
        <v>63</v>
      </c>
      <c r="F37" s="364" t="s">
        <v>63</v>
      </c>
      <c r="G37" s="364" t="s">
        <v>63</v>
      </c>
      <c r="H37" s="364" t="s">
        <v>62</v>
      </c>
      <c r="I37" s="364" t="s">
        <v>63</v>
      </c>
      <c r="J37" s="364" t="s">
        <v>63</v>
      </c>
      <c r="K37" s="364" t="s">
        <v>63</v>
      </c>
      <c r="L37" s="365" t="s">
        <v>276</v>
      </c>
      <c r="M37" s="365" t="s">
        <v>277</v>
      </c>
      <c r="N37" s="365" t="s">
        <v>277</v>
      </c>
      <c r="O37" s="365" t="b">
        <v>1</v>
      </c>
      <c r="P37" s="365">
        <v>99999999999</v>
      </c>
      <c r="Q37" s="365">
        <v>11111111111</v>
      </c>
      <c r="R37" s="366"/>
      <c r="S37" s="364" t="s">
        <v>278</v>
      </c>
      <c r="T37" s="364" t="s">
        <v>63</v>
      </c>
      <c r="U37" s="364" t="s">
        <v>63</v>
      </c>
      <c r="V37" s="364" t="s">
        <v>63</v>
      </c>
      <c r="W37" s="364" t="s">
        <v>63</v>
      </c>
      <c r="X37" s="364" t="s">
        <v>62</v>
      </c>
      <c r="Y37" s="364" t="s">
        <v>63</v>
      </c>
      <c r="Z37" s="364" t="s">
        <v>63</v>
      </c>
      <c r="AA37" s="366"/>
      <c r="AB37" s="371" t="s">
        <v>75</v>
      </c>
      <c r="AC37" s="368" t="s">
        <v>279</v>
      </c>
      <c r="AD37" s="363" t="s">
        <v>280</v>
      </c>
      <c r="AE37" s="367" t="s">
        <v>281</v>
      </c>
      <c r="AF37" s="371" t="s">
        <v>282</v>
      </c>
      <c r="AG37" s="367" t="s">
        <v>283</v>
      </c>
      <c r="AH37" s="366"/>
      <c r="AI37" s="376">
        <v>44665</v>
      </c>
      <c r="AJ37" s="373" t="s">
        <v>284</v>
      </c>
      <c r="AK37" s="367" t="s">
        <v>8216</v>
      </c>
      <c r="AL37" s="367" t="s">
        <v>140</v>
      </c>
      <c r="AM37" s="367" t="s">
        <v>8155</v>
      </c>
      <c r="AN37" s="367" t="s">
        <v>8217</v>
      </c>
      <c r="AO37" s="367" t="s">
        <v>63</v>
      </c>
      <c r="AP37" s="367" t="s">
        <v>8218</v>
      </c>
      <c r="AQ37" s="367" t="s">
        <v>8174</v>
      </c>
      <c r="AR37" s="367" t="s">
        <v>8158</v>
      </c>
      <c r="AS37" s="367" t="s">
        <v>8219</v>
      </c>
      <c r="AT37" s="367"/>
      <c r="AU37" s="367">
        <v>1</v>
      </c>
    </row>
    <row r="38" spans="1:47" ht="30" hidden="1" customHeight="1">
      <c r="A38" s="105" t="str">
        <f>_xlfn.CONCAT(Table2[[#This Row],[TABLE_NAME]],Table2[[#This Row],[COLUMN_NAME]])</f>
        <v>INSTRUMENTCVNNT_TYP</v>
      </c>
      <c r="B38" s="362" t="s">
        <v>59</v>
      </c>
      <c r="C38" s="363" t="s">
        <v>285</v>
      </c>
      <c r="D38" s="364" t="s">
        <v>94</v>
      </c>
      <c r="E38" s="364" t="s">
        <v>63</v>
      </c>
      <c r="F38" s="364" t="s">
        <v>63</v>
      </c>
      <c r="G38" s="364" t="s">
        <v>63</v>
      </c>
      <c r="H38" s="364" t="s">
        <v>62</v>
      </c>
      <c r="I38" s="364" t="s">
        <v>63</v>
      </c>
      <c r="J38" s="364" t="s">
        <v>63</v>
      </c>
      <c r="K38" s="364" t="s">
        <v>63</v>
      </c>
      <c r="L38" s="365" t="s">
        <v>286</v>
      </c>
      <c r="M38" s="365" t="s">
        <v>287</v>
      </c>
      <c r="N38" s="365" t="s">
        <v>287</v>
      </c>
      <c r="O38" s="365" t="b">
        <v>1</v>
      </c>
      <c r="P38" s="365">
        <v>99999999999</v>
      </c>
      <c r="Q38" s="365">
        <v>11111111111</v>
      </c>
      <c r="R38" s="366"/>
      <c r="S38" s="364" t="s">
        <v>288</v>
      </c>
      <c r="T38" s="364" t="s">
        <v>63</v>
      </c>
      <c r="U38" s="364" t="s">
        <v>63</v>
      </c>
      <c r="V38" s="364" t="s">
        <v>63</v>
      </c>
      <c r="W38" s="364" t="s">
        <v>63</v>
      </c>
      <c r="X38" s="364" t="s">
        <v>62</v>
      </c>
      <c r="Y38" s="364" t="s">
        <v>63</v>
      </c>
      <c r="Z38" s="364" t="s">
        <v>63</v>
      </c>
      <c r="AA38" s="366"/>
      <c r="AB38" s="371" t="s">
        <v>75</v>
      </c>
      <c r="AC38" s="368" t="s">
        <v>279</v>
      </c>
      <c r="AD38" s="363" t="s">
        <v>289</v>
      </c>
      <c r="AE38" s="367" t="s">
        <v>281</v>
      </c>
      <c r="AF38" s="371" t="s">
        <v>282</v>
      </c>
      <c r="AG38" s="374" t="s">
        <v>290</v>
      </c>
      <c r="AH38" s="366"/>
      <c r="AI38" s="376">
        <v>44665</v>
      </c>
      <c r="AJ38" s="373" t="s">
        <v>291</v>
      </c>
      <c r="AK38" s="367" t="s">
        <v>8220</v>
      </c>
      <c r="AL38" s="367" t="s">
        <v>140</v>
      </c>
      <c r="AM38" s="367" t="s">
        <v>8155</v>
      </c>
      <c r="AN38" s="367" t="s">
        <v>8217</v>
      </c>
      <c r="AO38" s="367" t="s">
        <v>63</v>
      </c>
      <c r="AP38" s="367" t="s">
        <v>8218</v>
      </c>
      <c r="AQ38" s="367" t="s">
        <v>8174</v>
      </c>
      <c r="AR38" s="367" t="s">
        <v>8158</v>
      </c>
      <c r="AS38" s="367" t="s">
        <v>8221</v>
      </c>
      <c r="AT38" s="367"/>
      <c r="AU38" s="367">
        <v>1</v>
      </c>
    </row>
    <row r="39" spans="1:47" ht="30" hidden="1" customHeight="1">
      <c r="A39" s="105" t="str">
        <f>_xlfn.CONCAT(Table2[[#This Row],[TABLE_NAME]],Table2[[#This Row],[COLUMN_NAME]])</f>
        <v>INSTRUMENTDBT_YLD</v>
      </c>
      <c r="B39" s="362" t="s">
        <v>59</v>
      </c>
      <c r="C39" s="363" t="s">
        <v>292</v>
      </c>
      <c r="D39" s="364" t="s">
        <v>114</v>
      </c>
      <c r="E39" s="364" t="s">
        <v>63</v>
      </c>
      <c r="F39" s="364" t="s">
        <v>63</v>
      </c>
      <c r="G39" s="364" t="s">
        <v>62</v>
      </c>
      <c r="H39" s="364" t="s">
        <v>63</v>
      </c>
      <c r="I39" s="364" t="s">
        <v>63</v>
      </c>
      <c r="J39" s="364" t="s">
        <v>63</v>
      </c>
      <c r="K39" s="364" t="s">
        <v>63</v>
      </c>
      <c r="L39" s="365" t="s">
        <v>293</v>
      </c>
      <c r="M39" s="365" t="s">
        <v>294</v>
      </c>
      <c r="N39" s="365" t="s">
        <v>294</v>
      </c>
      <c r="O39" s="365" t="b">
        <v>1</v>
      </c>
      <c r="P39" s="365">
        <v>99999999999</v>
      </c>
      <c r="Q39" s="365">
        <v>11111111111</v>
      </c>
      <c r="R39" s="366"/>
      <c r="S39" s="364" t="s">
        <v>295</v>
      </c>
      <c r="T39" s="364" t="s">
        <v>63</v>
      </c>
      <c r="U39" s="364" t="s">
        <v>63</v>
      </c>
      <c r="V39" s="364" t="s">
        <v>63</v>
      </c>
      <c r="W39" s="364" t="s">
        <v>63</v>
      </c>
      <c r="X39" s="364" t="s">
        <v>62</v>
      </c>
      <c r="Y39" s="364" t="s">
        <v>63</v>
      </c>
      <c r="Z39" s="364" t="s">
        <v>63</v>
      </c>
      <c r="AA39" s="366"/>
      <c r="AB39" s="371" t="s">
        <v>67</v>
      </c>
      <c r="AC39" s="371" t="s">
        <v>67</v>
      </c>
      <c r="AD39" s="371" t="s">
        <v>67</v>
      </c>
      <c r="AE39" s="368" t="s">
        <v>142</v>
      </c>
      <c r="AF39" s="371" t="s">
        <v>69</v>
      </c>
      <c r="AG39" s="371" t="s">
        <v>69</v>
      </c>
      <c r="AH39" s="366"/>
      <c r="AI39" s="376">
        <v>44550</v>
      </c>
      <c r="AJ39" s="367"/>
      <c r="AK39" s="367" t="s">
        <v>8222</v>
      </c>
      <c r="AL39" s="367" t="s">
        <v>140</v>
      </c>
      <c r="AM39" s="367" t="s">
        <v>8140</v>
      </c>
      <c r="AN39" s="367" t="s">
        <v>63</v>
      </c>
      <c r="AO39" s="367" t="s">
        <v>62</v>
      </c>
      <c r="AP39" s="367" t="s">
        <v>8223</v>
      </c>
      <c r="AQ39" s="367" t="s">
        <v>8157</v>
      </c>
      <c r="AR39" s="367" t="s">
        <v>8158</v>
      </c>
      <c r="AS39" s="367"/>
      <c r="AT39" s="367"/>
      <c r="AU39" s="367">
        <v>1</v>
      </c>
    </row>
    <row r="40" spans="1:47" ht="30" hidden="1" customHeight="1">
      <c r="A40" s="105" t="str">
        <f>_xlfn.CONCAT(Table2[[#This Row],[TABLE_NAME]],Table2[[#This Row],[COLUMN_NAME]])</f>
        <v>INSTRUMENTDFLT_STTS_INSTRMNT</v>
      </c>
      <c r="B40" s="362" t="s">
        <v>59</v>
      </c>
      <c r="C40" s="363" t="s">
        <v>296</v>
      </c>
      <c r="D40" s="364" t="s">
        <v>94</v>
      </c>
      <c r="E40" s="364" t="s">
        <v>62</v>
      </c>
      <c r="F40" s="364" t="s">
        <v>62</v>
      </c>
      <c r="G40" s="364" t="s">
        <v>62</v>
      </c>
      <c r="H40" s="364" t="s">
        <v>62</v>
      </c>
      <c r="I40" s="364" t="s">
        <v>62</v>
      </c>
      <c r="J40" s="364" t="s">
        <v>62</v>
      </c>
      <c r="K40" s="364" t="s">
        <v>62</v>
      </c>
      <c r="L40" s="365" t="s">
        <v>297</v>
      </c>
      <c r="M40" s="365" t="s">
        <v>298</v>
      </c>
      <c r="N40" s="365" t="s">
        <v>298</v>
      </c>
      <c r="O40" s="365" t="b">
        <v>1</v>
      </c>
      <c r="P40" s="365">
        <v>99999999999</v>
      </c>
      <c r="Q40" s="365" t="s">
        <v>193</v>
      </c>
      <c r="R40" s="366"/>
      <c r="S40" s="364" t="s">
        <v>299</v>
      </c>
      <c r="T40" s="364" t="s">
        <v>62</v>
      </c>
      <c r="U40" s="364" t="s">
        <v>62</v>
      </c>
      <c r="V40" s="364" t="s">
        <v>62</v>
      </c>
      <c r="W40" s="364" t="s">
        <v>62</v>
      </c>
      <c r="X40" s="364" t="s">
        <v>62</v>
      </c>
      <c r="Y40" s="364" t="s">
        <v>62</v>
      </c>
      <c r="Z40" s="364" t="s">
        <v>63</v>
      </c>
      <c r="AA40" s="366"/>
      <c r="AB40" s="371" t="s">
        <v>75</v>
      </c>
      <c r="AC40" s="368" t="s">
        <v>147</v>
      </c>
      <c r="AD40" s="363" t="s">
        <v>296</v>
      </c>
      <c r="AE40" s="363" t="s">
        <v>8720</v>
      </c>
      <c r="AF40" s="372" t="s">
        <v>69</v>
      </c>
      <c r="AG40" s="377" t="s">
        <v>8721</v>
      </c>
      <c r="AH40" s="366"/>
      <c r="AI40" s="376">
        <v>45915</v>
      </c>
      <c r="AJ40" s="373" t="s">
        <v>8722</v>
      </c>
      <c r="AK40" s="367" t="s">
        <v>8224</v>
      </c>
      <c r="AL40" s="367" t="s">
        <v>8225</v>
      </c>
      <c r="AM40" s="367" t="s">
        <v>8140</v>
      </c>
      <c r="AN40" s="367" t="s">
        <v>63</v>
      </c>
      <c r="AO40" s="367" t="s">
        <v>8176</v>
      </c>
      <c r="AP40" s="367" t="s">
        <v>8226</v>
      </c>
      <c r="AQ40" s="367" t="s">
        <v>8178</v>
      </c>
      <c r="AR40" s="367" t="s">
        <v>8179</v>
      </c>
      <c r="AS40" s="367" t="s">
        <v>8227</v>
      </c>
      <c r="AT40" s="367"/>
      <c r="AU40" s="367">
        <v>1</v>
      </c>
    </row>
    <row r="41" spans="1:47" ht="30" hidden="1" customHeight="1">
      <c r="A41" s="105" t="str">
        <f>_xlfn.CONCAT(Table2[[#This Row],[TABLE_NAME]],Table2[[#This Row],[COLUMN_NAME]])</f>
        <v>INSTRUMENTDPD</v>
      </c>
      <c r="B41" s="362" t="s">
        <v>59</v>
      </c>
      <c r="C41" s="363" t="s">
        <v>300</v>
      </c>
      <c r="D41" s="364" t="s">
        <v>301</v>
      </c>
      <c r="E41" s="364" t="s">
        <v>63</v>
      </c>
      <c r="F41" s="364" t="s">
        <v>62</v>
      </c>
      <c r="G41" s="364" t="s">
        <v>62</v>
      </c>
      <c r="H41" s="364" t="s">
        <v>62</v>
      </c>
      <c r="I41" s="364" t="s">
        <v>62</v>
      </c>
      <c r="J41" s="364" t="s">
        <v>62</v>
      </c>
      <c r="K41" s="364" t="s">
        <v>62</v>
      </c>
      <c r="L41" s="365" t="s">
        <v>302</v>
      </c>
      <c r="M41" s="365" t="s">
        <v>303</v>
      </c>
      <c r="N41" s="365" t="s">
        <v>303</v>
      </c>
      <c r="O41" s="365" t="b">
        <v>1</v>
      </c>
      <c r="P41" s="365">
        <v>99999999999</v>
      </c>
      <c r="Q41" s="365">
        <v>11111111111</v>
      </c>
      <c r="R41" s="366"/>
      <c r="S41" s="364" t="s">
        <v>304</v>
      </c>
      <c r="T41" s="364" t="s">
        <v>63</v>
      </c>
      <c r="U41" s="364" t="s">
        <v>62</v>
      </c>
      <c r="V41" s="364" t="s">
        <v>62</v>
      </c>
      <c r="W41" s="364" t="s">
        <v>62</v>
      </c>
      <c r="X41" s="364" t="s">
        <v>62</v>
      </c>
      <c r="Y41" s="364" t="s">
        <v>62</v>
      </c>
      <c r="Z41" s="364" t="s">
        <v>63</v>
      </c>
      <c r="AA41" s="366"/>
      <c r="AB41" s="371" t="s">
        <v>75</v>
      </c>
      <c r="AC41" s="368" t="s">
        <v>147</v>
      </c>
      <c r="AD41" s="363" t="s">
        <v>300</v>
      </c>
      <c r="AE41" s="363" t="s">
        <v>300</v>
      </c>
      <c r="AF41" s="369" t="s">
        <v>305</v>
      </c>
      <c r="AG41" s="367" t="s">
        <v>149</v>
      </c>
      <c r="AH41" s="366"/>
      <c r="AI41" s="376">
        <v>45915</v>
      </c>
      <c r="AJ41" s="373" t="s">
        <v>8723</v>
      </c>
      <c r="AK41" s="367" t="s">
        <v>8228</v>
      </c>
      <c r="AL41" s="367" t="s">
        <v>140</v>
      </c>
      <c r="AM41" s="367" t="s">
        <v>8140</v>
      </c>
      <c r="AN41" s="367" t="s">
        <v>63</v>
      </c>
      <c r="AO41" s="367" t="s">
        <v>8176</v>
      </c>
      <c r="AP41" s="367" t="s">
        <v>8226</v>
      </c>
      <c r="AQ41" s="367" t="s">
        <v>8178</v>
      </c>
      <c r="AR41" s="367" t="s">
        <v>8179</v>
      </c>
      <c r="AS41" s="367" t="s">
        <v>8229</v>
      </c>
      <c r="AT41" s="367"/>
      <c r="AU41" s="367">
        <v>1</v>
      </c>
    </row>
    <row r="42" spans="1:47" ht="30" hidden="1" customHeight="1">
      <c r="A42" s="105" t="str">
        <f>_xlfn.CONCAT(Table2[[#This Row],[TABLE_NAME]],Table2[[#This Row],[COLUMN_NAME]])</f>
        <v>INSTRUMENTDPD_12M</v>
      </c>
      <c r="B42" s="362" t="s">
        <v>59</v>
      </c>
      <c r="C42" s="363" t="s">
        <v>306</v>
      </c>
      <c r="D42" s="364" t="s">
        <v>301</v>
      </c>
      <c r="E42" s="364" t="s">
        <v>63</v>
      </c>
      <c r="F42" s="364" t="s">
        <v>62</v>
      </c>
      <c r="G42" s="364" t="s">
        <v>62</v>
      </c>
      <c r="H42" s="364" t="s">
        <v>63</v>
      </c>
      <c r="I42" s="364" t="s">
        <v>62</v>
      </c>
      <c r="J42" s="364" t="s">
        <v>62</v>
      </c>
      <c r="K42" s="364" t="s">
        <v>62</v>
      </c>
      <c r="L42" s="365" t="s">
        <v>307</v>
      </c>
      <c r="M42" s="365" t="s">
        <v>308</v>
      </c>
      <c r="N42" s="365" t="s">
        <v>308</v>
      </c>
      <c r="O42" s="365" t="b">
        <v>1</v>
      </c>
      <c r="P42" s="365">
        <v>99999999999</v>
      </c>
      <c r="Q42" s="365">
        <v>11111111111</v>
      </c>
      <c r="R42" s="366"/>
      <c r="S42" s="364" t="s">
        <v>309</v>
      </c>
      <c r="T42" s="364" t="s">
        <v>63</v>
      </c>
      <c r="U42" s="364" t="s">
        <v>62</v>
      </c>
      <c r="V42" s="364" t="s">
        <v>62</v>
      </c>
      <c r="W42" s="364" t="s">
        <v>62</v>
      </c>
      <c r="X42" s="364" t="s">
        <v>62</v>
      </c>
      <c r="Y42" s="364" t="s">
        <v>62</v>
      </c>
      <c r="Z42" s="364" t="s">
        <v>63</v>
      </c>
      <c r="AA42" s="366"/>
      <c r="AB42" s="371" t="s">
        <v>75</v>
      </c>
      <c r="AC42" s="368" t="s">
        <v>125</v>
      </c>
      <c r="AD42" s="367" t="s">
        <v>310</v>
      </c>
      <c r="AE42" s="367" t="s">
        <v>311</v>
      </c>
      <c r="AF42" s="371" t="s">
        <v>69</v>
      </c>
      <c r="AG42" s="367" t="s">
        <v>312</v>
      </c>
      <c r="AH42" s="366"/>
      <c r="AI42" s="376">
        <v>44236</v>
      </c>
      <c r="AJ42" s="367" t="s">
        <v>313</v>
      </c>
      <c r="AK42" s="367" t="s">
        <v>8230</v>
      </c>
      <c r="AL42" s="367" t="s">
        <v>140</v>
      </c>
      <c r="AM42" s="367" t="s">
        <v>8155</v>
      </c>
      <c r="AN42" s="367" t="s">
        <v>63</v>
      </c>
      <c r="AO42" s="367" t="s">
        <v>63</v>
      </c>
      <c r="AP42" s="367" t="s">
        <v>8166</v>
      </c>
      <c r="AQ42" s="367" t="s">
        <v>8142</v>
      </c>
      <c r="AR42" s="367" t="s">
        <v>8143</v>
      </c>
      <c r="AS42" s="367"/>
      <c r="AT42" s="367"/>
      <c r="AU42" s="367">
        <v>1</v>
      </c>
    </row>
    <row r="43" spans="1:47" ht="30" hidden="1" customHeight="1">
      <c r="A43" s="105" t="str">
        <f>_xlfn.CONCAT(Table2[[#This Row],[TABLE_NAME]],Table2[[#This Row],[COLUMN_NAME]])</f>
        <v>INSTRUMENTDPD_12M_FRBRNC_STTS</v>
      </c>
      <c r="B43" s="362" t="s">
        <v>59</v>
      </c>
      <c r="C43" s="363" t="s">
        <v>314</v>
      </c>
      <c r="D43" s="364" t="s">
        <v>301</v>
      </c>
      <c r="E43" s="364" t="s">
        <v>63</v>
      </c>
      <c r="F43" s="364" t="s">
        <v>62</v>
      </c>
      <c r="G43" s="364" t="s">
        <v>63</v>
      </c>
      <c r="H43" s="364" t="s">
        <v>63</v>
      </c>
      <c r="I43" s="364" t="s">
        <v>62</v>
      </c>
      <c r="J43" s="364" t="s">
        <v>62</v>
      </c>
      <c r="K43" s="364" t="s">
        <v>62</v>
      </c>
      <c r="L43" s="365" t="s">
        <v>315</v>
      </c>
      <c r="M43" s="365" t="s">
        <v>316</v>
      </c>
      <c r="N43" s="365" t="s">
        <v>316</v>
      </c>
      <c r="O43" s="365" t="b">
        <v>1</v>
      </c>
      <c r="P43" s="365">
        <v>99999999999</v>
      </c>
      <c r="Q43" s="365">
        <v>11111111111</v>
      </c>
      <c r="R43" s="366"/>
      <c r="S43" s="364" t="s">
        <v>317</v>
      </c>
      <c r="T43" s="364" t="s">
        <v>63</v>
      </c>
      <c r="U43" s="364" t="s">
        <v>62</v>
      </c>
      <c r="V43" s="364" t="s">
        <v>62</v>
      </c>
      <c r="W43" s="364" t="s">
        <v>62</v>
      </c>
      <c r="X43" s="364" t="s">
        <v>62</v>
      </c>
      <c r="Y43" s="364" t="s">
        <v>62</v>
      </c>
      <c r="Z43" s="364" t="s">
        <v>63</v>
      </c>
      <c r="AA43" s="366"/>
      <c r="AB43" s="371" t="s">
        <v>75</v>
      </c>
      <c r="AC43" s="368" t="s">
        <v>125</v>
      </c>
      <c r="AD43" s="367" t="s">
        <v>310</v>
      </c>
      <c r="AE43" s="369" t="s">
        <v>318</v>
      </c>
      <c r="AF43" s="369" t="s">
        <v>319</v>
      </c>
      <c r="AG43" s="368" t="s">
        <v>320</v>
      </c>
      <c r="AH43" s="366"/>
      <c r="AI43" s="376">
        <v>44679</v>
      </c>
      <c r="AJ43" s="367" t="s">
        <v>321</v>
      </c>
      <c r="AK43" s="367" t="s">
        <v>8231</v>
      </c>
      <c r="AL43" s="367" t="s">
        <v>140</v>
      </c>
      <c r="AM43" s="367" t="s">
        <v>8155</v>
      </c>
      <c r="AN43" s="367" t="s">
        <v>63</v>
      </c>
      <c r="AO43" s="367" t="s">
        <v>63</v>
      </c>
      <c r="AP43" s="367" t="s">
        <v>8166</v>
      </c>
      <c r="AQ43" s="367" t="s">
        <v>8142</v>
      </c>
      <c r="AR43" s="367" t="s">
        <v>8143</v>
      </c>
      <c r="AS43" s="367"/>
      <c r="AT43" s="367"/>
      <c r="AU43" s="367">
        <v>1</v>
      </c>
    </row>
    <row r="44" spans="1:47" ht="30" hidden="1" customHeight="1">
      <c r="A44" s="105" t="str">
        <f>_xlfn.CONCAT(Table2[[#This Row],[TABLE_NAME]],Table2[[#This Row],[COLUMN_NAME]])</f>
        <v>INSTRUMENTDPD_12M_PRFRMNG_STTS</v>
      </c>
      <c r="B44" s="362" t="s">
        <v>59</v>
      </c>
      <c r="C44" s="363" t="s">
        <v>322</v>
      </c>
      <c r="D44" s="364" t="s">
        <v>301</v>
      </c>
      <c r="E44" s="364" t="s">
        <v>63</v>
      </c>
      <c r="F44" s="364" t="s">
        <v>62</v>
      </c>
      <c r="G44" s="364" t="s">
        <v>63</v>
      </c>
      <c r="H44" s="364" t="s">
        <v>63</v>
      </c>
      <c r="I44" s="364" t="s">
        <v>62</v>
      </c>
      <c r="J44" s="364" t="s">
        <v>62</v>
      </c>
      <c r="K44" s="364" t="s">
        <v>62</v>
      </c>
      <c r="L44" s="365" t="s">
        <v>323</v>
      </c>
      <c r="M44" s="365" t="s">
        <v>324</v>
      </c>
      <c r="N44" s="365" t="s">
        <v>324</v>
      </c>
      <c r="O44" s="365" t="b">
        <v>1</v>
      </c>
      <c r="P44" s="365">
        <v>99999999999</v>
      </c>
      <c r="Q44" s="365">
        <v>11111111111</v>
      </c>
      <c r="R44" s="366"/>
      <c r="S44" s="364" t="s">
        <v>325</v>
      </c>
      <c r="T44" s="364" t="s">
        <v>63</v>
      </c>
      <c r="U44" s="364" t="s">
        <v>62</v>
      </c>
      <c r="V44" s="364" t="s">
        <v>62</v>
      </c>
      <c r="W44" s="364" t="s">
        <v>62</v>
      </c>
      <c r="X44" s="364" t="s">
        <v>62</v>
      </c>
      <c r="Y44" s="364" t="s">
        <v>62</v>
      </c>
      <c r="Z44" s="364" t="s">
        <v>63</v>
      </c>
      <c r="AA44" s="366"/>
      <c r="AB44" s="367" t="s">
        <v>87</v>
      </c>
      <c r="AC44" s="368" t="s">
        <v>125</v>
      </c>
      <c r="AD44" s="367" t="s">
        <v>310</v>
      </c>
      <c r="AE44" s="367" t="s">
        <v>326</v>
      </c>
      <c r="AF44" s="369" t="s">
        <v>8700</v>
      </c>
      <c r="AG44" s="367" t="s">
        <v>327</v>
      </c>
      <c r="AH44" s="366"/>
      <c r="AI44" s="370">
        <v>45880</v>
      </c>
      <c r="AJ44" s="367" t="s">
        <v>8701</v>
      </c>
      <c r="AK44" s="367" t="s">
        <v>8232</v>
      </c>
      <c r="AL44" s="367" t="s">
        <v>140</v>
      </c>
      <c r="AM44" s="367" t="s">
        <v>8155</v>
      </c>
      <c r="AN44" s="367" t="s">
        <v>63</v>
      </c>
      <c r="AO44" s="367" t="s">
        <v>63</v>
      </c>
      <c r="AP44" s="367" t="s">
        <v>8166</v>
      </c>
      <c r="AQ44" s="367" t="s">
        <v>8233</v>
      </c>
      <c r="AR44" s="367" t="s">
        <v>8234</v>
      </c>
      <c r="AS44" s="367" t="s">
        <v>8235</v>
      </c>
      <c r="AT44" s="367"/>
      <c r="AU44" s="367">
        <v>1</v>
      </c>
    </row>
    <row r="45" spans="1:47" ht="30" hidden="1" customHeight="1">
      <c r="A45" s="105" t="str">
        <f>_xlfn.CONCAT(Table2[[#This Row],[TABLE_NAME]],Table2[[#This Row],[COLUMN_NAME]])</f>
        <v>INSTRUMENTDPD_24M_FRBRNC_STTS</v>
      </c>
      <c r="B45" s="362" t="s">
        <v>59</v>
      </c>
      <c r="C45" s="363" t="s">
        <v>328</v>
      </c>
      <c r="D45" s="364" t="s">
        <v>301</v>
      </c>
      <c r="E45" s="364" t="s">
        <v>63</v>
      </c>
      <c r="F45" s="364" t="s">
        <v>62</v>
      </c>
      <c r="G45" s="364" t="s">
        <v>63</v>
      </c>
      <c r="H45" s="364" t="s">
        <v>63</v>
      </c>
      <c r="I45" s="364" t="s">
        <v>62</v>
      </c>
      <c r="J45" s="364" t="s">
        <v>62</v>
      </c>
      <c r="K45" s="364" t="s">
        <v>62</v>
      </c>
      <c r="L45" s="365" t="s">
        <v>329</v>
      </c>
      <c r="M45" s="365" t="s">
        <v>330</v>
      </c>
      <c r="N45" s="365" t="s">
        <v>330</v>
      </c>
      <c r="O45" s="365" t="b">
        <v>1</v>
      </c>
      <c r="P45" s="365">
        <v>99999999999</v>
      </c>
      <c r="Q45" s="365">
        <v>11111111111</v>
      </c>
      <c r="R45" s="366"/>
      <c r="S45" s="364" t="s">
        <v>331</v>
      </c>
      <c r="T45" s="364" t="s">
        <v>63</v>
      </c>
      <c r="U45" s="364" t="s">
        <v>62</v>
      </c>
      <c r="V45" s="364" t="s">
        <v>62</v>
      </c>
      <c r="W45" s="364" t="s">
        <v>62</v>
      </c>
      <c r="X45" s="364" t="s">
        <v>62</v>
      </c>
      <c r="Y45" s="364" t="s">
        <v>62</v>
      </c>
      <c r="Z45" s="364" t="s">
        <v>63</v>
      </c>
      <c r="AA45" s="366"/>
      <c r="AB45" s="367" t="s">
        <v>87</v>
      </c>
      <c r="AC45" s="368" t="s">
        <v>125</v>
      </c>
      <c r="AD45" s="367" t="s">
        <v>310</v>
      </c>
      <c r="AE45" s="369" t="s">
        <v>332</v>
      </c>
      <c r="AF45" s="369" t="s">
        <v>319</v>
      </c>
      <c r="AG45" s="368" t="s">
        <v>333</v>
      </c>
      <c r="AH45" s="366"/>
      <c r="AI45" s="376">
        <v>44679</v>
      </c>
      <c r="AJ45" s="367" t="s">
        <v>334</v>
      </c>
      <c r="AK45" s="367" t="s">
        <v>8236</v>
      </c>
      <c r="AL45" s="367" t="s">
        <v>140</v>
      </c>
      <c r="AM45" s="367" t="s">
        <v>8155</v>
      </c>
      <c r="AN45" s="367" t="s">
        <v>63</v>
      </c>
      <c r="AO45" s="367" t="s">
        <v>63</v>
      </c>
      <c r="AP45" s="367" t="s">
        <v>8166</v>
      </c>
      <c r="AQ45" s="367" t="s">
        <v>8142</v>
      </c>
      <c r="AR45" s="367" t="s">
        <v>8143</v>
      </c>
      <c r="AS45" s="367" t="s">
        <v>8237</v>
      </c>
      <c r="AT45" s="367"/>
      <c r="AU45" s="367">
        <v>1</v>
      </c>
    </row>
    <row r="46" spans="1:47" ht="30" hidden="1" customHeight="1">
      <c r="A46" s="105" t="str">
        <f>_xlfn.CONCAT(Table2[[#This Row],[TABLE_NAME]],Table2[[#This Row],[COLUMN_NAME]])</f>
        <v>INSTRUMENTDPD_24M_PRFRMNG_STTS</v>
      </c>
      <c r="B46" s="362" t="s">
        <v>59</v>
      </c>
      <c r="C46" s="363" t="s">
        <v>335</v>
      </c>
      <c r="D46" s="364" t="s">
        <v>301</v>
      </c>
      <c r="E46" s="364" t="s">
        <v>63</v>
      </c>
      <c r="F46" s="364" t="s">
        <v>62</v>
      </c>
      <c r="G46" s="364" t="s">
        <v>63</v>
      </c>
      <c r="H46" s="364" t="s">
        <v>63</v>
      </c>
      <c r="I46" s="364" t="s">
        <v>62</v>
      </c>
      <c r="J46" s="364" t="s">
        <v>62</v>
      </c>
      <c r="K46" s="364" t="s">
        <v>62</v>
      </c>
      <c r="L46" s="365" t="s">
        <v>336</v>
      </c>
      <c r="M46" s="365" t="s">
        <v>337</v>
      </c>
      <c r="N46" s="365" t="s">
        <v>337</v>
      </c>
      <c r="O46" s="365" t="b">
        <v>1</v>
      </c>
      <c r="P46" s="365">
        <v>99999999999</v>
      </c>
      <c r="Q46" s="365">
        <v>11111111111</v>
      </c>
      <c r="R46" s="366"/>
      <c r="S46" s="364" t="s">
        <v>338</v>
      </c>
      <c r="T46" s="364" t="s">
        <v>63</v>
      </c>
      <c r="U46" s="364" t="s">
        <v>62</v>
      </c>
      <c r="V46" s="364" t="s">
        <v>62</v>
      </c>
      <c r="W46" s="364" t="s">
        <v>62</v>
      </c>
      <c r="X46" s="364" t="s">
        <v>62</v>
      </c>
      <c r="Y46" s="364" t="s">
        <v>62</v>
      </c>
      <c r="Z46" s="364" t="s">
        <v>63</v>
      </c>
      <c r="AA46" s="366"/>
      <c r="AB46" s="367" t="s">
        <v>87</v>
      </c>
      <c r="AC46" s="368" t="s">
        <v>125</v>
      </c>
      <c r="AD46" s="367" t="s">
        <v>310</v>
      </c>
      <c r="AE46" s="367" t="s">
        <v>326</v>
      </c>
      <c r="AF46" s="369" t="s">
        <v>8700</v>
      </c>
      <c r="AG46" s="367" t="s">
        <v>339</v>
      </c>
      <c r="AH46" s="366"/>
      <c r="AI46" s="370">
        <v>45880</v>
      </c>
      <c r="AJ46" s="367" t="s">
        <v>8702</v>
      </c>
      <c r="AK46" s="367" t="s">
        <v>8238</v>
      </c>
      <c r="AL46" s="367" t="s">
        <v>140</v>
      </c>
      <c r="AM46" s="367" t="s">
        <v>8155</v>
      </c>
      <c r="AN46" s="367" t="s">
        <v>63</v>
      </c>
      <c r="AO46" s="367" t="s">
        <v>63</v>
      </c>
      <c r="AP46" s="367" t="s">
        <v>8166</v>
      </c>
      <c r="AQ46" s="367" t="s">
        <v>8233</v>
      </c>
      <c r="AR46" s="367" t="s">
        <v>8234</v>
      </c>
      <c r="AS46" s="367"/>
      <c r="AT46" s="367"/>
      <c r="AU46" s="367">
        <v>1</v>
      </c>
    </row>
    <row r="47" spans="1:47" ht="30" hidden="1" customHeight="1">
      <c r="A47" s="105" t="str">
        <f>_xlfn.CONCAT(Table2[[#This Row],[TABLE_NAME]],Table2[[#This Row],[COLUMN_NAME]])</f>
        <v>INSTRUMENTDPD_FRBRNC_STTS</v>
      </c>
      <c r="B47" s="362" t="s">
        <v>59</v>
      </c>
      <c r="C47" s="363" t="s">
        <v>340</v>
      </c>
      <c r="D47" s="364" t="s">
        <v>301</v>
      </c>
      <c r="E47" s="364" t="s">
        <v>63</v>
      </c>
      <c r="F47" s="364" t="s">
        <v>62</v>
      </c>
      <c r="G47" s="364" t="s">
        <v>62</v>
      </c>
      <c r="H47" s="364" t="s">
        <v>63</v>
      </c>
      <c r="I47" s="364" t="s">
        <v>62</v>
      </c>
      <c r="J47" s="364" t="s">
        <v>62</v>
      </c>
      <c r="K47" s="364" t="s">
        <v>62</v>
      </c>
      <c r="L47" s="365" t="s">
        <v>341</v>
      </c>
      <c r="M47" s="365" t="s">
        <v>342</v>
      </c>
      <c r="N47" s="365" t="s">
        <v>342</v>
      </c>
      <c r="O47" s="365" t="b">
        <v>1</v>
      </c>
      <c r="P47" s="365">
        <v>99999999999</v>
      </c>
      <c r="Q47" s="365">
        <v>11111111111</v>
      </c>
      <c r="R47" s="366"/>
      <c r="S47" s="364" t="s">
        <v>343</v>
      </c>
      <c r="T47" s="364" t="s">
        <v>63</v>
      </c>
      <c r="U47" s="364" t="s">
        <v>62</v>
      </c>
      <c r="V47" s="364" t="s">
        <v>62</v>
      </c>
      <c r="W47" s="364" t="s">
        <v>62</v>
      </c>
      <c r="X47" s="364" t="s">
        <v>62</v>
      </c>
      <c r="Y47" s="364" t="s">
        <v>62</v>
      </c>
      <c r="Z47" s="364" t="s">
        <v>63</v>
      </c>
      <c r="AA47" s="366"/>
      <c r="AB47" s="367" t="s">
        <v>87</v>
      </c>
      <c r="AC47" s="368" t="s">
        <v>125</v>
      </c>
      <c r="AD47" s="367" t="s">
        <v>310</v>
      </c>
      <c r="AE47" s="367" t="s">
        <v>344</v>
      </c>
      <c r="AF47" s="369" t="s">
        <v>319</v>
      </c>
      <c r="AG47" s="368" t="s">
        <v>345</v>
      </c>
      <c r="AH47" s="366"/>
      <c r="AI47" s="376">
        <v>44679</v>
      </c>
      <c r="AJ47" s="367" t="s">
        <v>346</v>
      </c>
      <c r="AK47" s="367" t="s">
        <v>8239</v>
      </c>
      <c r="AL47" s="367" t="s">
        <v>140</v>
      </c>
      <c r="AM47" s="367" t="s">
        <v>8155</v>
      </c>
      <c r="AN47" s="367" t="s">
        <v>63</v>
      </c>
      <c r="AO47" s="367" t="s">
        <v>63</v>
      </c>
      <c r="AP47" s="367" t="s">
        <v>8166</v>
      </c>
      <c r="AQ47" s="367" t="s">
        <v>8142</v>
      </c>
      <c r="AR47" s="367" t="s">
        <v>8143</v>
      </c>
      <c r="AS47" s="367" t="s">
        <v>8240</v>
      </c>
      <c r="AT47" s="367"/>
      <c r="AU47" s="367">
        <v>1</v>
      </c>
    </row>
    <row r="48" spans="1:47" ht="30" hidden="1" customHeight="1">
      <c r="A48" s="105" t="str">
        <f>_xlfn.CONCAT(Table2[[#This Row],[TABLE_NAME]],Table2[[#This Row],[COLUMN_NAME]])</f>
        <v>INSTRUMENTDPD_PRFRMNG_STTS</v>
      </c>
      <c r="B48" s="362" t="s">
        <v>59</v>
      </c>
      <c r="C48" s="363" t="s">
        <v>347</v>
      </c>
      <c r="D48" s="364" t="s">
        <v>301</v>
      </c>
      <c r="E48" s="364" t="s">
        <v>63</v>
      </c>
      <c r="F48" s="364" t="s">
        <v>62</v>
      </c>
      <c r="G48" s="364" t="s">
        <v>62</v>
      </c>
      <c r="H48" s="364" t="s">
        <v>63</v>
      </c>
      <c r="I48" s="364" t="s">
        <v>62</v>
      </c>
      <c r="J48" s="364" t="s">
        <v>62</v>
      </c>
      <c r="K48" s="364" t="s">
        <v>62</v>
      </c>
      <c r="L48" s="365" t="s">
        <v>348</v>
      </c>
      <c r="M48" s="365" t="s">
        <v>349</v>
      </c>
      <c r="N48" s="365" t="s">
        <v>349</v>
      </c>
      <c r="O48" s="365" t="b">
        <v>1</v>
      </c>
      <c r="P48" s="365">
        <v>99999999999</v>
      </c>
      <c r="Q48" s="365">
        <v>11111111111</v>
      </c>
      <c r="R48" s="366"/>
      <c r="S48" s="364" t="s">
        <v>350</v>
      </c>
      <c r="T48" s="364" t="s">
        <v>63</v>
      </c>
      <c r="U48" s="364" t="s">
        <v>62</v>
      </c>
      <c r="V48" s="364" t="s">
        <v>62</v>
      </c>
      <c r="W48" s="364" t="s">
        <v>62</v>
      </c>
      <c r="X48" s="364" t="s">
        <v>62</v>
      </c>
      <c r="Y48" s="364" t="s">
        <v>62</v>
      </c>
      <c r="Z48" s="364" t="s">
        <v>63</v>
      </c>
      <c r="AA48" s="366"/>
      <c r="AB48" s="367" t="s">
        <v>87</v>
      </c>
      <c r="AC48" s="368" t="s">
        <v>125</v>
      </c>
      <c r="AD48" s="367" t="s">
        <v>310</v>
      </c>
      <c r="AE48" s="367" t="s">
        <v>344</v>
      </c>
      <c r="AF48" s="369" t="s">
        <v>8700</v>
      </c>
      <c r="AG48" s="367" t="s">
        <v>351</v>
      </c>
      <c r="AH48" s="366"/>
      <c r="AI48" s="370">
        <v>45880</v>
      </c>
      <c r="AJ48" s="367" t="s">
        <v>8703</v>
      </c>
      <c r="AK48" s="367" t="s">
        <v>8241</v>
      </c>
      <c r="AL48" s="367" t="s">
        <v>140</v>
      </c>
      <c r="AM48" s="367" t="s">
        <v>8155</v>
      </c>
      <c r="AN48" s="367" t="s">
        <v>63</v>
      </c>
      <c r="AO48" s="367" t="s">
        <v>63</v>
      </c>
      <c r="AP48" s="367" t="s">
        <v>8166</v>
      </c>
      <c r="AQ48" s="367" t="s">
        <v>8233</v>
      </c>
      <c r="AR48" s="367" t="s">
        <v>8234</v>
      </c>
      <c r="AS48" s="367" t="s">
        <v>8242</v>
      </c>
      <c r="AT48" s="367"/>
      <c r="AU48" s="367">
        <v>1</v>
      </c>
    </row>
    <row r="49" spans="1:47" ht="30" hidden="1" customHeight="1">
      <c r="A49" s="105" t="str">
        <f>_xlfn.CONCAT(Table2[[#This Row],[TABLE_NAME]],Table2[[#This Row],[COLUMN_NAME]])</f>
        <v>INSTRUMENTDSTI</v>
      </c>
      <c r="B49" s="380" t="s">
        <v>59</v>
      </c>
      <c r="C49" s="368" t="s">
        <v>352</v>
      </c>
      <c r="D49" s="381" t="s">
        <v>114</v>
      </c>
      <c r="E49" s="364" t="s">
        <v>63</v>
      </c>
      <c r="F49" s="364"/>
      <c r="G49" s="364"/>
      <c r="H49" s="364"/>
      <c r="I49" s="364"/>
      <c r="J49" s="364"/>
      <c r="K49" s="364"/>
      <c r="L49" s="382" t="s">
        <v>353</v>
      </c>
      <c r="M49" s="382"/>
      <c r="N49" s="365" t="s">
        <v>354</v>
      </c>
      <c r="O49" s="365" t="b">
        <v>0</v>
      </c>
      <c r="P49" s="365">
        <v>99999999999</v>
      </c>
      <c r="Q49" s="365">
        <v>11111111111</v>
      </c>
      <c r="R49" s="383"/>
      <c r="S49" s="364" t="s">
        <v>355</v>
      </c>
      <c r="T49" s="364" t="s">
        <v>63</v>
      </c>
      <c r="U49" s="364" t="s">
        <v>63</v>
      </c>
      <c r="V49" s="364" t="s">
        <v>63</v>
      </c>
      <c r="W49" s="364" t="s">
        <v>63</v>
      </c>
      <c r="X49" s="364" t="s">
        <v>63</v>
      </c>
      <c r="Y49" s="364" t="s">
        <v>62</v>
      </c>
      <c r="Z49" s="364" t="s">
        <v>63</v>
      </c>
      <c r="AA49" s="384"/>
      <c r="AB49" s="371"/>
      <c r="AC49" s="368"/>
      <c r="AD49" s="368"/>
      <c r="AE49" s="368"/>
      <c r="AF49" s="368"/>
      <c r="AG49" s="371"/>
      <c r="AH49" s="371"/>
      <c r="AI49" s="376" t="s">
        <v>69</v>
      </c>
      <c r="AJ49" s="367"/>
      <c r="AK49" s="367"/>
      <c r="AL49" s="367"/>
      <c r="AM49" s="367"/>
      <c r="AN49" s="367"/>
      <c r="AO49" s="367"/>
      <c r="AP49" s="367"/>
      <c r="AQ49" s="367"/>
      <c r="AR49" s="367"/>
      <c r="AS49" s="367"/>
      <c r="AT49" s="367"/>
      <c r="AU49" s="367">
        <v>0</v>
      </c>
    </row>
    <row r="50" spans="1:47" ht="30" hidden="1" customHeight="1">
      <c r="A50" s="105" t="str">
        <f>_xlfn.CONCAT(Table2[[#This Row],[TABLE_NAME]],Table2[[#This Row],[COLUMN_NAME]])</f>
        <v>INSTRUMENTDT_CMPLNT_MRTR_STTS_C19</v>
      </c>
      <c r="B50" s="362" t="s">
        <v>59</v>
      </c>
      <c r="C50" s="363" t="s">
        <v>356</v>
      </c>
      <c r="D50" s="364" t="s">
        <v>357</v>
      </c>
      <c r="E50" s="364" t="s">
        <v>63</v>
      </c>
      <c r="F50" s="364" t="s">
        <v>62</v>
      </c>
      <c r="G50" s="364" t="s">
        <v>62</v>
      </c>
      <c r="H50" s="364" t="s">
        <v>62</v>
      </c>
      <c r="I50" s="364" t="s">
        <v>62</v>
      </c>
      <c r="J50" s="364" t="s">
        <v>62</v>
      </c>
      <c r="K50" s="364" t="s">
        <v>62</v>
      </c>
      <c r="L50" s="365" t="s">
        <v>358</v>
      </c>
      <c r="M50" s="365" t="s">
        <v>359</v>
      </c>
      <c r="N50" s="365" t="s">
        <v>359</v>
      </c>
      <c r="O50" s="365" t="b">
        <v>1</v>
      </c>
      <c r="P50" s="365" t="s">
        <v>360</v>
      </c>
      <c r="Q50" s="365" t="s">
        <v>361</v>
      </c>
      <c r="R50" s="366"/>
      <c r="S50" s="364" t="s">
        <v>362</v>
      </c>
      <c r="T50" s="364" t="s">
        <v>63</v>
      </c>
      <c r="U50" s="364" t="s">
        <v>63</v>
      </c>
      <c r="V50" s="364" t="s">
        <v>63</v>
      </c>
      <c r="W50" s="364" t="s">
        <v>63</v>
      </c>
      <c r="X50" s="364" t="s">
        <v>62</v>
      </c>
      <c r="Y50" s="364" t="s">
        <v>62</v>
      </c>
      <c r="Z50" s="364" t="s">
        <v>63</v>
      </c>
      <c r="AA50" s="366"/>
      <c r="AB50" s="373" t="s">
        <v>87</v>
      </c>
      <c r="AC50" s="368" t="s">
        <v>363</v>
      </c>
      <c r="AD50" s="368" t="s">
        <v>364</v>
      </c>
      <c r="AE50" s="368" t="s">
        <v>365</v>
      </c>
      <c r="AF50" s="374" t="s">
        <v>186</v>
      </c>
      <c r="AG50" s="367" t="s">
        <v>366</v>
      </c>
      <c r="AH50" s="366"/>
      <c r="AI50" s="376">
        <v>44679</v>
      </c>
      <c r="AJ50" s="385" t="s">
        <v>367</v>
      </c>
      <c r="AK50" s="367"/>
      <c r="AL50" s="367" t="s">
        <v>140</v>
      </c>
      <c r="AM50" s="367"/>
      <c r="AN50" s="367"/>
      <c r="AO50" s="367"/>
      <c r="AP50" s="367" t="s">
        <v>8196</v>
      </c>
      <c r="AQ50" s="367" t="s">
        <v>8142</v>
      </c>
      <c r="AR50" s="367" t="s">
        <v>8143</v>
      </c>
      <c r="AS50" s="367"/>
      <c r="AT50" s="367"/>
      <c r="AU50" s="367">
        <v>1</v>
      </c>
    </row>
    <row r="51" spans="1:47" ht="30" hidden="1" customHeight="1">
      <c r="A51" s="105" t="str">
        <f>_xlfn.CONCAT(Table2[[#This Row],[TABLE_NAME]],Table2[[#This Row],[COLUMN_NAME]])</f>
        <v>INSTRUMENTDT_CMPLNT_MRTR_STTS_PRVS_C19</v>
      </c>
      <c r="B51" s="362" t="s">
        <v>59</v>
      </c>
      <c r="C51" s="363" t="s">
        <v>368</v>
      </c>
      <c r="D51" s="364" t="s">
        <v>357</v>
      </c>
      <c r="E51" s="364" t="s">
        <v>63</v>
      </c>
      <c r="F51" s="364" t="s">
        <v>62</v>
      </c>
      <c r="G51" s="364" t="s">
        <v>62</v>
      </c>
      <c r="H51" s="364" t="s">
        <v>62</v>
      </c>
      <c r="I51" s="364" t="s">
        <v>62</v>
      </c>
      <c r="J51" s="364" t="s">
        <v>62</v>
      </c>
      <c r="K51" s="364" t="s">
        <v>62</v>
      </c>
      <c r="L51" s="365" t="s">
        <v>369</v>
      </c>
      <c r="M51" s="365" t="s">
        <v>370</v>
      </c>
      <c r="N51" s="365" t="s">
        <v>370</v>
      </c>
      <c r="O51" s="365" t="b">
        <v>1</v>
      </c>
      <c r="P51" s="365" t="s">
        <v>360</v>
      </c>
      <c r="Q51" s="365" t="s">
        <v>361</v>
      </c>
      <c r="R51" s="366"/>
      <c r="S51" s="364" t="s">
        <v>371</v>
      </c>
      <c r="T51" s="364" t="s">
        <v>63</v>
      </c>
      <c r="U51" s="364" t="s">
        <v>63</v>
      </c>
      <c r="V51" s="364" t="s">
        <v>63</v>
      </c>
      <c r="W51" s="364" t="s">
        <v>63</v>
      </c>
      <c r="X51" s="364" t="s">
        <v>62</v>
      </c>
      <c r="Y51" s="364" t="s">
        <v>62</v>
      </c>
      <c r="Z51" s="364" t="s">
        <v>63</v>
      </c>
      <c r="AA51" s="366"/>
      <c r="AB51" s="371" t="s">
        <v>87</v>
      </c>
      <c r="AC51" s="368" t="s">
        <v>363</v>
      </c>
      <c r="AD51" s="368" t="s">
        <v>364</v>
      </c>
      <c r="AE51" s="368" t="s">
        <v>372</v>
      </c>
      <c r="AF51" s="374" t="s">
        <v>186</v>
      </c>
      <c r="AG51" s="367" t="s">
        <v>373</v>
      </c>
      <c r="AH51" s="366"/>
      <c r="AI51" s="376">
        <v>44693</v>
      </c>
      <c r="AJ51" s="373" t="s">
        <v>374</v>
      </c>
      <c r="AK51" s="367"/>
      <c r="AL51" s="367" t="s">
        <v>140</v>
      </c>
      <c r="AM51" s="367"/>
      <c r="AN51" s="367"/>
      <c r="AO51" s="367"/>
      <c r="AP51" s="367" t="s">
        <v>8196</v>
      </c>
      <c r="AQ51" s="367" t="s">
        <v>8142</v>
      </c>
      <c r="AR51" s="367" t="s">
        <v>8143</v>
      </c>
      <c r="AS51" s="367" t="s">
        <v>8243</v>
      </c>
      <c r="AT51" s="367"/>
      <c r="AU51" s="367">
        <v>1</v>
      </c>
    </row>
    <row r="52" spans="1:47" ht="30" hidden="1" customHeight="1">
      <c r="A52" s="105" t="str">
        <f>_xlfn.CONCAT(Table2[[#This Row],[TABLE_NAME]],Table2[[#This Row],[COLUMN_NAME]])</f>
        <v>INSTRUMENTDT_DFLT_STTS_INSTRMNT</v>
      </c>
      <c r="B52" s="362" t="s">
        <v>59</v>
      </c>
      <c r="C52" s="363" t="s">
        <v>375</v>
      </c>
      <c r="D52" s="364" t="s">
        <v>357</v>
      </c>
      <c r="E52" s="364" t="s">
        <v>62</v>
      </c>
      <c r="F52" s="364" t="s">
        <v>62</v>
      </c>
      <c r="G52" s="364" t="s">
        <v>62</v>
      </c>
      <c r="H52" s="364" t="s">
        <v>62</v>
      </c>
      <c r="I52" s="364" t="s">
        <v>62</v>
      </c>
      <c r="J52" s="364" t="s">
        <v>62</v>
      </c>
      <c r="K52" s="364" t="s">
        <v>62</v>
      </c>
      <c r="L52" s="365" t="s">
        <v>376</v>
      </c>
      <c r="M52" s="365" t="s">
        <v>377</v>
      </c>
      <c r="N52" s="365" t="s">
        <v>377</v>
      </c>
      <c r="O52" s="365" t="b">
        <v>1</v>
      </c>
      <c r="P52" s="365" t="s">
        <v>360</v>
      </c>
      <c r="Q52" s="365" t="s">
        <v>193</v>
      </c>
      <c r="R52" s="366"/>
      <c r="S52" s="364" t="s">
        <v>378</v>
      </c>
      <c r="T52" s="364" t="s">
        <v>62</v>
      </c>
      <c r="U52" s="364" t="s">
        <v>62</v>
      </c>
      <c r="V52" s="364" t="s">
        <v>62</v>
      </c>
      <c r="W52" s="364" t="s">
        <v>62</v>
      </c>
      <c r="X52" s="364" t="s">
        <v>62</v>
      </c>
      <c r="Y52" s="364" t="s">
        <v>62</v>
      </c>
      <c r="Z52" s="364" t="s">
        <v>63</v>
      </c>
      <c r="AA52" s="366"/>
      <c r="AB52" s="371" t="s">
        <v>75</v>
      </c>
      <c r="AC52" s="368" t="s">
        <v>379</v>
      </c>
      <c r="AD52" s="363" t="s">
        <v>375</v>
      </c>
      <c r="AE52" s="363" t="s">
        <v>8747</v>
      </c>
      <c r="AF52" s="374" t="s">
        <v>8727</v>
      </c>
      <c r="AG52" s="367" t="s">
        <v>8748</v>
      </c>
      <c r="AH52" s="366"/>
      <c r="AI52" s="376">
        <v>45849</v>
      </c>
      <c r="AJ52" s="373" t="s">
        <v>8749</v>
      </c>
      <c r="AK52" s="367" t="s">
        <v>8244</v>
      </c>
      <c r="AL52" s="367" t="s">
        <v>8225</v>
      </c>
      <c r="AM52" s="367" t="s">
        <v>8140</v>
      </c>
      <c r="AN52" s="367" t="s">
        <v>63</v>
      </c>
      <c r="AO52" s="367" t="s">
        <v>8176</v>
      </c>
      <c r="AP52" s="367" t="s">
        <v>8226</v>
      </c>
      <c r="AQ52" s="367" t="s">
        <v>8178</v>
      </c>
      <c r="AR52" s="367" t="s">
        <v>8179</v>
      </c>
      <c r="AS52" s="367"/>
      <c r="AT52" s="367"/>
      <c r="AU52" s="367">
        <v>1</v>
      </c>
    </row>
    <row r="53" spans="1:47" ht="30" hidden="1" customHeight="1">
      <c r="A53" s="105" t="str">
        <f>_xlfn.CONCAT(Table2[[#This Row],[TABLE_NAME]],Table2[[#This Row],[COLUMN_NAME]])</f>
        <v>INSTRUMENTDT_END_GP_PPAL</v>
      </c>
      <c r="B53" s="362" t="s">
        <v>59</v>
      </c>
      <c r="C53" s="363" t="s">
        <v>380</v>
      </c>
      <c r="D53" s="364" t="s">
        <v>357</v>
      </c>
      <c r="E53" s="364" t="s">
        <v>63</v>
      </c>
      <c r="F53" s="364" t="s">
        <v>62</v>
      </c>
      <c r="G53" s="364" t="s">
        <v>63</v>
      </c>
      <c r="H53" s="364" t="s">
        <v>63</v>
      </c>
      <c r="I53" s="364" t="s">
        <v>62</v>
      </c>
      <c r="J53" s="364" t="s">
        <v>62</v>
      </c>
      <c r="K53" s="364" t="s">
        <v>62</v>
      </c>
      <c r="L53" s="365" t="s">
        <v>381</v>
      </c>
      <c r="M53" s="365" t="s">
        <v>382</v>
      </c>
      <c r="N53" s="365" t="s">
        <v>383</v>
      </c>
      <c r="O53" s="365" t="b">
        <v>0</v>
      </c>
      <c r="P53" s="365" t="s">
        <v>360</v>
      </c>
      <c r="Q53" s="365" t="s">
        <v>361</v>
      </c>
      <c r="R53" s="366"/>
      <c r="S53" s="364" t="s">
        <v>384</v>
      </c>
      <c r="T53" s="364" t="s">
        <v>63</v>
      </c>
      <c r="U53" s="364" t="s">
        <v>62</v>
      </c>
      <c r="V53" s="364" t="s">
        <v>62</v>
      </c>
      <c r="W53" s="364" t="s">
        <v>62</v>
      </c>
      <c r="X53" s="364" t="s">
        <v>62</v>
      </c>
      <c r="Y53" s="364" t="s">
        <v>62</v>
      </c>
      <c r="Z53" s="364" t="s">
        <v>63</v>
      </c>
      <c r="AA53" s="366"/>
      <c r="AB53" s="367" t="s">
        <v>385</v>
      </c>
      <c r="AC53" s="367" t="s">
        <v>9047</v>
      </c>
      <c r="AD53" s="368" t="s">
        <v>9048</v>
      </c>
      <c r="AE53" s="363" t="s">
        <v>9049</v>
      </c>
      <c r="AF53" s="372" t="s">
        <v>9050</v>
      </c>
      <c r="AG53" s="368" t="s">
        <v>9051</v>
      </c>
      <c r="AH53" s="366"/>
      <c r="AI53" s="376">
        <v>44806</v>
      </c>
      <c r="AJ53" s="367" t="s">
        <v>9052</v>
      </c>
      <c r="AK53" s="367" t="s">
        <v>8245</v>
      </c>
      <c r="AL53" s="367" t="s">
        <v>140</v>
      </c>
      <c r="AM53" s="367" t="s">
        <v>8140</v>
      </c>
      <c r="AN53" s="367" t="s">
        <v>63</v>
      </c>
      <c r="AO53" s="367" t="s">
        <v>62</v>
      </c>
      <c r="AP53" s="367" t="s">
        <v>8156</v>
      </c>
      <c r="AQ53" s="367" t="s">
        <v>8142</v>
      </c>
      <c r="AR53" s="367" t="s">
        <v>8246</v>
      </c>
      <c r="AS53" s="367"/>
      <c r="AT53" s="367"/>
      <c r="AU53" s="367">
        <v>1</v>
      </c>
    </row>
    <row r="54" spans="1:47" ht="30" hidden="1" customHeight="1">
      <c r="A54" s="105" t="str">
        <f>_xlfn.CONCAT(Table2[[#This Row],[TABLE_NAME]],Table2[[#This Row],[COLUMN_NAME]])</f>
        <v>INSTRUMENTDT_END_GP_PPAL_C19</v>
      </c>
      <c r="B54" s="362" t="s">
        <v>59</v>
      </c>
      <c r="C54" s="363" t="s">
        <v>386</v>
      </c>
      <c r="D54" s="364" t="s">
        <v>357</v>
      </c>
      <c r="E54" s="364" t="s">
        <v>63</v>
      </c>
      <c r="F54" s="364" t="s">
        <v>62</v>
      </c>
      <c r="G54" s="364" t="s">
        <v>62</v>
      </c>
      <c r="H54" s="364" t="s">
        <v>62</v>
      </c>
      <c r="I54" s="364" t="s">
        <v>62</v>
      </c>
      <c r="J54" s="364" t="s">
        <v>62</v>
      </c>
      <c r="K54" s="364" t="s">
        <v>62</v>
      </c>
      <c r="L54" s="365" t="s">
        <v>387</v>
      </c>
      <c r="M54" s="365" t="s">
        <v>388</v>
      </c>
      <c r="N54" s="365" t="s">
        <v>388</v>
      </c>
      <c r="O54" s="365" t="b">
        <v>1</v>
      </c>
      <c r="P54" s="365" t="s">
        <v>360</v>
      </c>
      <c r="Q54" s="365" t="s">
        <v>361</v>
      </c>
      <c r="R54" s="366"/>
      <c r="S54" s="364" t="s">
        <v>389</v>
      </c>
      <c r="T54" s="364" t="s">
        <v>63</v>
      </c>
      <c r="U54" s="364" t="s">
        <v>63</v>
      </c>
      <c r="V54" s="364" t="s">
        <v>63</v>
      </c>
      <c r="W54" s="364" t="s">
        <v>63</v>
      </c>
      <c r="X54" s="364" t="s">
        <v>62</v>
      </c>
      <c r="Y54" s="364" t="s">
        <v>62</v>
      </c>
      <c r="Z54" s="364" t="s">
        <v>63</v>
      </c>
      <c r="AA54" s="366"/>
      <c r="AB54" s="371" t="s">
        <v>87</v>
      </c>
      <c r="AC54" s="368" t="s">
        <v>363</v>
      </c>
      <c r="AD54" s="368" t="s">
        <v>9053</v>
      </c>
      <c r="AE54" s="368" t="s">
        <v>9054</v>
      </c>
      <c r="AF54" s="374" t="s">
        <v>186</v>
      </c>
      <c r="AG54" s="380" t="s">
        <v>9055</v>
      </c>
      <c r="AH54" s="366"/>
      <c r="AI54" s="376">
        <v>44547</v>
      </c>
      <c r="AJ54" s="373" t="s">
        <v>9056</v>
      </c>
      <c r="AK54" s="367" t="s">
        <v>8247</v>
      </c>
      <c r="AL54" s="367" t="s">
        <v>140</v>
      </c>
      <c r="AM54" s="367"/>
      <c r="AN54" s="367"/>
      <c r="AO54" s="367"/>
      <c r="AP54" s="367" t="s">
        <v>8196</v>
      </c>
      <c r="AQ54" s="367" t="s">
        <v>8142</v>
      </c>
      <c r="AR54" s="367" t="s">
        <v>8143</v>
      </c>
      <c r="AS54" s="367"/>
      <c r="AT54" s="367"/>
      <c r="AU54" s="367">
        <v>1</v>
      </c>
    </row>
    <row r="55" spans="1:47" ht="30" hidden="1" customHeight="1">
      <c r="A55" s="105" t="str">
        <f>_xlfn.CONCAT(Table2[[#This Row],[TABLE_NAME]],Table2[[#This Row],[COLUMN_NAME]])</f>
        <v>INSTRUMENTDT_END_INTRST_ONLY</v>
      </c>
      <c r="B55" s="362" t="s">
        <v>59</v>
      </c>
      <c r="C55" s="363" t="s">
        <v>390</v>
      </c>
      <c r="D55" s="364" t="s">
        <v>357</v>
      </c>
      <c r="E55" s="364" t="s">
        <v>62</v>
      </c>
      <c r="F55" s="364" t="s">
        <v>62</v>
      </c>
      <c r="G55" s="364" t="s">
        <v>63</v>
      </c>
      <c r="H55" s="364" t="s">
        <v>63</v>
      </c>
      <c r="I55" s="364" t="s">
        <v>62</v>
      </c>
      <c r="J55" s="364" t="s">
        <v>62</v>
      </c>
      <c r="K55" s="364" t="s">
        <v>62</v>
      </c>
      <c r="L55" s="365" t="s">
        <v>391</v>
      </c>
      <c r="M55" s="365" t="s">
        <v>392</v>
      </c>
      <c r="N55" s="365" t="s">
        <v>392</v>
      </c>
      <c r="O55" s="365" t="b">
        <v>1</v>
      </c>
      <c r="P55" s="365" t="s">
        <v>360</v>
      </c>
      <c r="Q55" s="365" t="s">
        <v>361</v>
      </c>
      <c r="R55" s="366"/>
      <c r="S55" s="364" t="s">
        <v>393</v>
      </c>
      <c r="T55" s="364" t="s">
        <v>63</v>
      </c>
      <c r="U55" s="364" t="s">
        <v>62</v>
      </c>
      <c r="V55" s="364" t="s">
        <v>62</v>
      </c>
      <c r="W55" s="364" t="s">
        <v>62</v>
      </c>
      <c r="X55" s="364" t="s">
        <v>62</v>
      </c>
      <c r="Y55" s="364" t="s">
        <v>62</v>
      </c>
      <c r="Z55" s="364" t="s">
        <v>63</v>
      </c>
      <c r="AA55" s="366"/>
      <c r="AB55" s="367" t="s">
        <v>385</v>
      </c>
      <c r="AC55" s="367" t="s">
        <v>9047</v>
      </c>
      <c r="AD55" s="368" t="s">
        <v>9048</v>
      </c>
      <c r="AE55" s="363" t="s">
        <v>9049</v>
      </c>
      <c r="AF55" s="372" t="s">
        <v>9057</v>
      </c>
      <c r="AG55" s="368" t="s">
        <v>9058</v>
      </c>
      <c r="AH55" s="366"/>
      <c r="AI55" s="376">
        <v>44806</v>
      </c>
      <c r="AJ55" s="367" t="s">
        <v>9059</v>
      </c>
      <c r="AK55" s="367" t="s">
        <v>8248</v>
      </c>
      <c r="AL55" s="367" t="s">
        <v>8249</v>
      </c>
      <c r="AM55" s="367" t="s">
        <v>8140</v>
      </c>
      <c r="AN55" s="367" t="s">
        <v>63</v>
      </c>
      <c r="AO55" s="367" t="s">
        <v>62</v>
      </c>
      <c r="AP55" s="367" t="s">
        <v>8156</v>
      </c>
      <c r="AQ55" s="367" t="s">
        <v>8142</v>
      </c>
      <c r="AR55" s="367" t="s">
        <v>8246</v>
      </c>
      <c r="AS55" s="367"/>
      <c r="AT55" s="367"/>
      <c r="AU55" s="367">
        <v>1</v>
      </c>
    </row>
    <row r="56" spans="1:47" ht="30" hidden="1" customHeight="1">
      <c r="A56" s="105" t="str">
        <f>_xlfn.CONCAT(Table2[[#This Row],[TABLE_NAME]],Table2[[#This Row],[COLUMN_NAME]])</f>
        <v>INSTRUMENTDT_END_INTRST_ONLY_C19</v>
      </c>
      <c r="B56" s="362" t="s">
        <v>59</v>
      </c>
      <c r="C56" s="363" t="s">
        <v>394</v>
      </c>
      <c r="D56" s="364" t="s">
        <v>357</v>
      </c>
      <c r="E56" s="364" t="s">
        <v>63</v>
      </c>
      <c r="F56" s="364" t="s">
        <v>62</v>
      </c>
      <c r="G56" s="364" t="s">
        <v>62</v>
      </c>
      <c r="H56" s="364" t="s">
        <v>62</v>
      </c>
      <c r="I56" s="364" t="s">
        <v>62</v>
      </c>
      <c r="J56" s="364" t="s">
        <v>62</v>
      </c>
      <c r="K56" s="364" t="s">
        <v>62</v>
      </c>
      <c r="L56" s="365" t="s">
        <v>395</v>
      </c>
      <c r="M56" s="365" t="s">
        <v>396</v>
      </c>
      <c r="N56" s="365" t="s">
        <v>396</v>
      </c>
      <c r="O56" s="365" t="b">
        <v>1</v>
      </c>
      <c r="P56" s="365" t="s">
        <v>360</v>
      </c>
      <c r="Q56" s="365" t="s">
        <v>361</v>
      </c>
      <c r="R56" s="366"/>
      <c r="S56" s="364" t="s">
        <v>397</v>
      </c>
      <c r="T56" s="364" t="s">
        <v>63</v>
      </c>
      <c r="U56" s="364" t="s">
        <v>63</v>
      </c>
      <c r="V56" s="364" t="s">
        <v>63</v>
      </c>
      <c r="W56" s="364" t="s">
        <v>63</v>
      </c>
      <c r="X56" s="364" t="s">
        <v>62</v>
      </c>
      <c r="Y56" s="364" t="s">
        <v>62</v>
      </c>
      <c r="Z56" s="364" t="s">
        <v>63</v>
      </c>
      <c r="AA56" s="366"/>
      <c r="AB56" s="371" t="s">
        <v>87</v>
      </c>
      <c r="AC56" s="368" t="s">
        <v>363</v>
      </c>
      <c r="AD56" s="368" t="s">
        <v>9053</v>
      </c>
      <c r="AE56" s="368" t="s">
        <v>9054</v>
      </c>
      <c r="AF56" s="374" t="s">
        <v>186</v>
      </c>
      <c r="AG56" s="380" t="s">
        <v>9055</v>
      </c>
      <c r="AH56" s="366"/>
      <c r="AI56" s="376">
        <v>44547</v>
      </c>
      <c r="AJ56" s="373" t="s">
        <v>9056</v>
      </c>
      <c r="AK56" s="367" t="s">
        <v>8247</v>
      </c>
      <c r="AL56" s="367" t="s">
        <v>140</v>
      </c>
      <c r="AM56" s="367"/>
      <c r="AN56" s="367"/>
      <c r="AO56" s="367"/>
      <c r="AP56" s="367" t="s">
        <v>8196</v>
      </c>
      <c r="AQ56" s="367" t="s">
        <v>8142</v>
      </c>
      <c r="AR56" s="367" t="s">
        <v>8143</v>
      </c>
      <c r="AS56" s="367" t="s">
        <v>8250</v>
      </c>
      <c r="AT56" s="367"/>
      <c r="AU56" s="367">
        <v>1</v>
      </c>
    </row>
    <row r="57" spans="1:47" ht="30" hidden="1" customHeight="1">
      <c r="A57" s="105" t="str">
        <f>_xlfn.CONCAT(Table2[[#This Row],[TABLE_NAME]],Table2[[#This Row],[COLUMN_NAME]])</f>
        <v>INSTRUMENTDT_FRBRNC_STTS</v>
      </c>
      <c r="B57" s="362" t="s">
        <v>59</v>
      </c>
      <c r="C57" s="363" t="s">
        <v>398</v>
      </c>
      <c r="D57" s="364" t="s">
        <v>357</v>
      </c>
      <c r="E57" s="364" t="s">
        <v>62</v>
      </c>
      <c r="F57" s="364" t="s">
        <v>62</v>
      </c>
      <c r="G57" s="364" t="s">
        <v>62</v>
      </c>
      <c r="H57" s="364" t="s">
        <v>62</v>
      </c>
      <c r="I57" s="364" t="s">
        <v>62</v>
      </c>
      <c r="J57" s="364" t="s">
        <v>62</v>
      </c>
      <c r="K57" s="364" t="s">
        <v>62</v>
      </c>
      <c r="L57" s="365" t="s">
        <v>399</v>
      </c>
      <c r="M57" s="365" t="s">
        <v>400</v>
      </c>
      <c r="N57" s="365" t="s">
        <v>400</v>
      </c>
      <c r="O57" s="365" t="b">
        <v>1</v>
      </c>
      <c r="P57" s="365" t="s">
        <v>360</v>
      </c>
      <c r="Q57" s="365" t="s">
        <v>193</v>
      </c>
      <c r="R57" s="366"/>
      <c r="S57" s="364" t="s">
        <v>401</v>
      </c>
      <c r="T57" s="364" t="s">
        <v>62</v>
      </c>
      <c r="U57" s="364" t="s">
        <v>62</v>
      </c>
      <c r="V57" s="364" t="s">
        <v>62</v>
      </c>
      <c r="W57" s="364" t="s">
        <v>62</v>
      </c>
      <c r="X57" s="364" t="s">
        <v>62</v>
      </c>
      <c r="Y57" s="364" t="s">
        <v>62</v>
      </c>
      <c r="Z57" s="364" t="s">
        <v>63</v>
      </c>
      <c r="AA57" s="366"/>
      <c r="AB57" s="367" t="s">
        <v>75</v>
      </c>
      <c r="AC57" s="367" t="s">
        <v>8750</v>
      </c>
      <c r="AD57" s="368" t="s">
        <v>8751</v>
      </c>
      <c r="AE57" s="373" t="s">
        <v>8752</v>
      </c>
      <c r="AF57" s="387" t="s">
        <v>8727</v>
      </c>
      <c r="AG57" s="377" t="s">
        <v>8753</v>
      </c>
      <c r="AH57" s="366"/>
      <c r="AI57" s="376">
        <v>45793</v>
      </c>
      <c r="AJ57" s="373" t="s">
        <v>8754</v>
      </c>
      <c r="AK57" s="367"/>
      <c r="AL57" s="367"/>
      <c r="AM57" s="367" t="s">
        <v>8155</v>
      </c>
      <c r="AN57" s="367" t="s">
        <v>62</v>
      </c>
      <c r="AO57" s="367" t="s">
        <v>63</v>
      </c>
      <c r="AP57" s="367" t="s">
        <v>8251</v>
      </c>
      <c r="AQ57" s="367" t="s">
        <v>8174</v>
      </c>
      <c r="AR57" s="367" t="s">
        <v>8158</v>
      </c>
      <c r="AS57" s="367" t="s">
        <v>8242</v>
      </c>
      <c r="AT57" s="367"/>
      <c r="AU57" s="367">
        <v>1</v>
      </c>
    </row>
    <row r="58" spans="1:47" ht="30" hidden="1" customHeight="1">
      <c r="A58" s="105" t="str">
        <f>_xlfn.CONCAT(Table2[[#This Row],[TABLE_NAME]],Table2[[#This Row],[COLUMN_NAME]])</f>
        <v>INSTRUMENTDT_FRBRNC_STTS_C19</v>
      </c>
      <c r="B58" s="362" t="s">
        <v>59</v>
      </c>
      <c r="C58" s="363" t="s">
        <v>402</v>
      </c>
      <c r="D58" s="364" t="s">
        <v>357</v>
      </c>
      <c r="E58" s="364" t="s">
        <v>63</v>
      </c>
      <c r="F58" s="364" t="s">
        <v>62</v>
      </c>
      <c r="G58" s="364" t="s">
        <v>62</v>
      </c>
      <c r="H58" s="364" t="s">
        <v>62</v>
      </c>
      <c r="I58" s="364" t="s">
        <v>62</v>
      </c>
      <c r="J58" s="364" t="s">
        <v>62</v>
      </c>
      <c r="K58" s="364" t="s">
        <v>62</v>
      </c>
      <c r="L58" s="365" t="s">
        <v>403</v>
      </c>
      <c r="M58" s="365" t="s">
        <v>404</v>
      </c>
      <c r="N58" s="365" t="s">
        <v>404</v>
      </c>
      <c r="O58" s="365" t="b">
        <v>1</v>
      </c>
      <c r="P58" s="365" t="s">
        <v>360</v>
      </c>
      <c r="Q58" s="365" t="s">
        <v>361</v>
      </c>
      <c r="R58" s="366"/>
      <c r="S58" s="364" t="s">
        <v>405</v>
      </c>
      <c r="T58" s="364" t="s">
        <v>63</v>
      </c>
      <c r="U58" s="364" t="s">
        <v>63</v>
      </c>
      <c r="V58" s="364" t="s">
        <v>63</v>
      </c>
      <c r="W58" s="364" t="s">
        <v>63</v>
      </c>
      <c r="X58" s="364" t="s">
        <v>62</v>
      </c>
      <c r="Y58" s="364" t="s">
        <v>62</v>
      </c>
      <c r="Z58" s="364" t="s">
        <v>63</v>
      </c>
      <c r="AA58" s="366"/>
      <c r="AB58" s="367" t="s">
        <v>406</v>
      </c>
      <c r="AC58" s="368" t="s">
        <v>407</v>
      </c>
      <c r="AD58" s="368" t="s">
        <v>9060</v>
      </c>
      <c r="AE58" s="368" t="s">
        <v>9061</v>
      </c>
      <c r="AF58" s="367" t="s">
        <v>408</v>
      </c>
      <c r="AG58" s="380" t="s">
        <v>9062</v>
      </c>
      <c r="AH58" s="366"/>
      <c r="AI58" s="376">
        <v>44693</v>
      </c>
      <c r="AJ58" s="367" t="s">
        <v>9063</v>
      </c>
      <c r="AK58" s="367" t="s">
        <v>8252</v>
      </c>
      <c r="AL58" s="367" t="s">
        <v>140</v>
      </c>
      <c r="AM58" s="367"/>
      <c r="AN58" s="367"/>
      <c r="AO58" s="367"/>
      <c r="AP58" s="367" t="s">
        <v>8196</v>
      </c>
      <c r="AQ58" s="367" t="s">
        <v>8174</v>
      </c>
      <c r="AR58" s="367" t="s">
        <v>8158</v>
      </c>
      <c r="AS58" s="367" t="s">
        <v>8253</v>
      </c>
      <c r="AT58" s="367"/>
      <c r="AU58" s="367">
        <v>1</v>
      </c>
    </row>
    <row r="59" spans="1:47" ht="30" hidden="1" customHeight="1">
      <c r="A59" s="105" t="str">
        <f>_xlfn.CONCAT(Table2[[#This Row],[TABLE_NAME]],Table2[[#This Row],[COLUMN_NAME]])</f>
        <v>INSTRUMENTDT_FRBRNC_STTS_PRVS</v>
      </c>
      <c r="B59" s="362" t="s">
        <v>59</v>
      </c>
      <c r="C59" s="363" t="s">
        <v>409</v>
      </c>
      <c r="D59" s="364" t="s">
        <v>357</v>
      </c>
      <c r="E59" s="364" t="s">
        <v>63</v>
      </c>
      <c r="F59" s="364" t="s">
        <v>62</v>
      </c>
      <c r="G59" s="364" t="s">
        <v>62</v>
      </c>
      <c r="H59" s="364" t="s">
        <v>63</v>
      </c>
      <c r="I59" s="364" t="s">
        <v>62</v>
      </c>
      <c r="J59" s="364" t="s">
        <v>62</v>
      </c>
      <c r="K59" s="364" t="s">
        <v>62</v>
      </c>
      <c r="L59" s="365" t="s">
        <v>410</v>
      </c>
      <c r="M59" s="365" t="s">
        <v>411</v>
      </c>
      <c r="N59" s="365" t="s">
        <v>411</v>
      </c>
      <c r="O59" s="365" t="b">
        <v>1</v>
      </c>
      <c r="P59" s="365" t="s">
        <v>360</v>
      </c>
      <c r="Q59" s="365" t="s">
        <v>193</v>
      </c>
      <c r="R59" s="366"/>
      <c r="S59" s="364" t="s">
        <v>412</v>
      </c>
      <c r="T59" s="364" t="s">
        <v>62</v>
      </c>
      <c r="U59" s="364" t="s">
        <v>62</v>
      </c>
      <c r="V59" s="364" t="s">
        <v>62</v>
      </c>
      <c r="W59" s="364" t="s">
        <v>62</v>
      </c>
      <c r="X59" s="364" t="s">
        <v>62</v>
      </c>
      <c r="Y59" s="364" t="s">
        <v>62</v>
      </c>
      <c r="Z59" s="364" t="s">
        <v>63</v>
      </c>
      <c r="AA59" s="366"/>
      <c r="AB59" s="367" t="s">
        <v>75</v>
      </c>
      <c r="AC59" s="386" t="s">
        <v>9064</v>
      </c>
      <c r="AD59" s="368" t="s">
        <v>9065</v>
      </c>
      <c r="AE59" s="368" t="s">
        <v>9066</v>
      </c>
      <c r="AF59" s="387" t="s">
        <v>69</v>
      </c>
      <c r="AG59" s="367" t="s">
        <v>9067</v>
      </c>
      <c r="AH59" s="366"/>
      <c r="AI59" s="376">
        <v>44939</v>
      </c>
      <c r="AJ59" s="367" t="s">
        <v>9068</v>
      </c>
      <c r="AK59" s="367"/>
      <c r="AL59" s="367" t="s">
        <v>140</v>
      </c>
      <c r="AM59" s="367" t="s">
        <v>8155</v>
      </c>
      <c r="AN59" s="367" t="s">
        <v>62</v>
      </c>
      <c r="AO59" s="367" t="s">
        <v>63</v>
      </c>
      <c r="AP59" s="367" t="s">
        <v>8251</v>
      </c>
      <c r="AQ59" s="367" t="s">
        <v>8174</v>
      </c>
      <c r="AR59" s="367" t="s">
        <v>8158</v>
      </c>
      <c r="AS59" s="367" t="s">
        <v>8254</v>
      </c>
      <c r="AT59" s="367"/>
      <c r="AU59" s="367">
        <v>1</v>
      </c>
    </row>
    <row r="60" spans="1:47" ht="30" hidden="1" customHeight="1">
      <c r="A60" s="105" t="str">
        <f>_xlfn.CONCAT(Table2[[#This Row],[TABLE_NAME]],Table2[[#This Row],[COLUMN_NAME]])</f>
        <v>INSTRUMENTDT_FRBRNC_STTS_PRVS_C19</v>
      </c>
      <c r="B60" s="362" t="s">
        <v>59</v>
      </c>
      <c r="C60" s="363" t="s">
        <v>413</v>
      </c>
      <c r="D60" s="364" t="s">
        <v>357</v>
      </c>
      <c r="E60" s="364" t="s">
        <v>63</v>
      </c>
      <c r="F60" s="364" t="s">
        <v>62</v>
      </c>
      <c r="G60" s="364" t="s">
        <v>62</v>
      </c>
      <c r="H60" s="364" t="s">
        <v>62</v>
      </c>
      <c r="I60" s="364" t="s">
        <v>62</v>
      </c>
      <c r="J60" s="364" t="s">
        <v>62</v>
      </c>
      <c r="K60" s="364" t="s">
        <v>62</v>
      </c>
      <c r="L60" s="365" t="s">
        <v>414</v>
      </c>
      <c r="M60" s="365" t="s">
        <v>415</v>
      </c>
      <c r="N60" s="365" t="s">
        <v>415</v>
      </c>
      <c r="O60" s="365" t="b">
        <v>1</v>
      </c>
      <c r="P60" s="365" t="s">
        <v>360</v>
      </c>
      <c r="Q60" s="365" t="s">
        <v>361</v>
      </c>
      <c r="R60" s="366"/>
      <c r="S60" s="364" t="s">
        <v>416</v>
      </c>
      <c r="T60" s="364" t="s">
        <v>63</v>
      </c>
      <c r="U60" s="364" t="s">
        <v>63</v>
      </c>
      <c r="V60" s="364" t="s">
        <v>63</v>
      </c>
      <c r="W60" s="364" t="s">
        <v>63</v>
      </c>
      <c r="X60" s="364" t="s">
        <v>62</v>
      </c>
      <c r="Y60" s="364" t="s">
        <v>62</v>
      </c>
      <c r="Z60" s="364" t="s">
        <v>63</v>
      </c>
      <c r="AA60" s="366"/>
      <c r="AB60" s="367" t="s">
        <v>406</v>
      </c>
      <c r="AC60" s="368" t="s">
        <v>407</v>
      </c>
      <c r="AD60" s="368" t="s">
        <v>9069</v>
      </c>
      <c r="AE60" s="368" t="s">
        <v>9070</v>
      </c>
      <c r="AF60" s="367" t="s">
        <v>408</v>
      </c>
      <c r="AG60" s="380" t="s">
        <v>9062</v>
      </c>
      <c r="AH60" s="366"/>
      <c r="AI60" s="376">
        <v>44693</v>
      </c>
      <c r="AJ60" s="367" t="s">
        <v>9063</v>
      </c>
      <c r="AK60" s="367" t="s">
        <v>8255</v>
      </c>
      <c r="AL60" s="367" t="s">
        <v>140</v>
      </c>
      <c r="AM60" s="367"/>
      <c r="AN60" s="367"/>
      <c r="AO60" s="367"/>
      <c r="AP60" s="367" t="s">
        <v>8196</v>
      </c>
      <c r="AQ60" s="367" t="s">
        <v>8174</v>
      </c>
      <c r="AR60" s="367" t="s">
        <v>8158</v>
      </c>
      <c r="AS60" s="367" t="s">
        <v>8256</v>
      </c>
      <c r="AT60" s="367"/>
      <c r="AU60" s="367">
        <v>1</v>
      </c>
    </row>
    <row r="61" spans="1:47" ht="30" hidden="1" customHeight="1">
      <c r="A61" s="105" t="str">
        <f>_xlfn.CONCAT(Table2[[#This Row],[TABLE_NAME]],Table2[[#This Row],[COLUMN_NAME]])</f>
        <v>INSTRUMENTDT_IMPRMNT_STTS</v>
      </c>
      <c r="B61" s="362" t="s">
        <v>59</v>
      </c>
      <c r="C61" s="363" t="s">
        <v>417</v>
      </c>
      <c r="D61" s="364" t="s">
        <v>357</v>
      </c>
      <c r="E61" s="364" t="s">
        <v>62</v>
      </c>
      <c r="F61" s="364" t="s">
        <v>62</v>
      </c>
      <c r="G61" s="364" t="s">
        <v>62</v>
      </c>
      <c r="H61" s="364" t="s">
        <v>62</v>
      </c>
      <c r="I61" s="364" t="s">
        <v>62</v>
      </c>
      <c r="J61" s="364" t="s">
        <v>62</v>
      </c>
      <c r="K61" s="364" t="s">
        <v>62</v>
      </c>
      <c r="L61" s="365" t="s">
        <v>418</v>
      </c>
      <c r="M61" s="365" t="s">
        <v>419</v>
      </c>
      <c r="N61" s="365" t="s">
        <v>419</v>
      </c>
      <c r="O61" s="365" t="b">
        <v>1</v>
      </c>
      <c r="P61" s="365" t="s">
        <v>360</v>
      </c>
      <c r="Q61" s="365" t="s">
        <v>361</v>
      </c>
      <c r="R61" s="366"/>
      <c r="S61" s="364" t="s">
        <v>420</v>
      </c>
      <c r="T61" s="364" t="s">
        <v>62</v>
      </c>
      <c r="U61" s="364" t="s">
        <v>62</v>
      </c>
      <c r="V61" s="364" t="s">
        <v>62</v>
      </c>
      <c r="W61" s="364" t="s">
        <v>62</v>
      </c>
      <c r="X61" s="364" t="s">
        <v>62</v>
      </c>
      <c r="Y61" s="364" t="s">
        <v>62</v>
      </c>
      <c r="Z61" s="364" t="s">
        <v>62</v>
      </c>
      <c r="AA61" s="366"/>
      <c r="AB61" s="371" t="s">
        <v>75</v>
      </c>
      <c r="AC61" s="368" t="s">
        <v>9071</v>
      </c>
      <c r="AD61" s="368" t="s">
        <v>9072</v>
      </c>
      <c r="AE61" s="368" t="s">
        <v>9073</v>
      </c>
      <c r="AF61" s="372" t="s">
        <v>69</v>
      </c>
      <c r="AG61" s="367" t="s">
        <v>9074</v>
      </c>
      <c r="AH61" s="366"/>
      <c r="AI61" s="370">
        <v>45832</v>
      </c>
      <c r="AJ61" s="373" t="s">
        <v>9075</v>
      </c>
      <c r="AK61" s="367" t="s">
        <v>8690</v>
      </c>
      <c r="AL61" s="367"/>
      <c r="AM61" s="367"/>
      <c r="AN61" s="367"/>
      <c r="AO61" s="367"/>
      <c r="AP61" s="367" t="s">
        <v>8257</v>
      </c>
      <c r="AQ61" s="367" t="s">
        <v>8258</v>
      </c>
      <c r="AR61" s="367" t="s">
        <v>8259</v>
      </c>
      <c r="AS61" s="367"/>
      <c r="AT61" s="367" t="s">
        <v>8601</v>
      </c>
      <c r="AU61" s="367">
        <v>1</v>
      </c>
    </row>
    <row r="62" spans="1:47" ht="30" hidden="1" customHeight="1">
      <c r="A62" s="105" t="str">
        <f>_xlfn.CONCAT(Table2[[#This Row],[TABLE_NAME]],Table2[[#This Row],[COLUMN_NAME]])</f>
        <v>INSTRUMENTDT_IMPRMNT_STTS_PRVS</v>
      </c>
      <c r="B62" s="362" t="s">
        <v>59</v>
      </c>
      <c r="C62" s="363" t="s">
        <v>421</v>
      </c>
      <c r="D62" s="364" t="s">
        <v>357</v>
      </c>
      <c r="E62" s="364" t="s">
        <v>63</v>
      </c>
      <c r="F62" s="364" t="s">
        <v>62</v>
      </c>
      <c r="G62" s="364" t="s">
        <v>62</v>
      </c>
      <c r="H62" s="364" t="s">
        <v>63</v>
      </c>
      <c r="I62" s="364" t="s">
        <v>62</v>
      </c>
      <c r="J62" s="364" t="s">
        <v>62</v>
      </c>
      <c r="K62" s="364" t="s">
        <v>62</v>
      </c>
      <c r="L62" s="365" t="s">
        <v>422</v>
      </c>
      <c r="M62" s="365" t="s">
        <v>423</v>
      </c>
      <c r="N62" s="365" t="s">
        <v>423</v>
      </c>
      <c r="O62" s="365" t="b">
        <v>1</v>
      </c>
      <c r="P62" s="365" t="s">
        <v>360</v>
      </c>
      <c r="Q62" s="365" t="s">
        <v>361</v>
      </c>
      <c r="R62" s="366"/>
      <c r="S62" s="364" t="s">
        <v>424</v>
      </c>
      <c r="T62" s="364" t="s">
        <v>62</v>
      </c>
      <c r="U62" s="364" t="s">
        <v>62</v>
      </c>
      <c r="V62" s="364" t="s">
        <v>62</v>
      </c>
      <c r="W62" s="364" t="s">
        <v>62</v>
      </c>
      <c r="X62" s="364" t="s">
        <v>62</v>
      </c>
      <c r="Y62" s="364" t="s">
        <v>62</v>
      </c>
      <c r="Z62" s="364" t="s">
        <v>62</v>
      </c>
      <c r="AA62" s="366"/>
      <c r="AB62" s="371" t="s">
        <v>75</v>
      </c>
      <c r="AC62" s="368" t="s">
        <v>9071</v>
      </c>
      <c r="AD62" s="368" t="s">
        <v>9072</v>
      </c>
      <c r="AE62" s="368" t="s">
        <v>9208</v>
      </c>
      <c r="AF62" s="372" t="s">
        <v>69</v>
      </c>
      <c r="AG62" s="367" t="s">
        <v>9076</v>
      </c>
      <c r="AH62" s="366"/>
      <c r="AI62" s="370">
        <v>45832</v>
      </c>
      <c r="AJ62" s="373" t="s">
        <v>9077</v>
      </c>
      <c r="AK62" s="367" t="s">
        <v>8691</v>
      </c>
      <c r="AL62" s="367" t="s">
        <v>140</v>
      </c>
      <c r="AM62" s="367"/>
      <c r="AN62" s="367"/>
      <c r="AO62" s="367"/>
      <c r="AP62" s="367" t="s">
        <v>8257</v>
      </c>
      <c r="AQ62" s="367" t="s">
        <v>8258</v>
      </c>
      <c r="AR62" s="367" t="s">
        <v>8259</v>
      </c>
      <c r="AS62" s="367"/>
      <c r="AT62" s="367" t="s">
        <v>8601</v>
      </c>
      <c r="AU62" s="367">
        <v>1</v>
      </c>
    </row>
    <row r="63" spans="1:47" ht="30" hidden="1" customHeight="1">
      <c r="A63" s="105" t="str">
        <f>_xlfn.CONCAT(Table2[[#This Row],[TABLE_NAME]],Table2[[#This Row],[COLUMN_NAME]])</f>
        <v>INSTRUMENTDT_INCPTN</v>
      </c>
      <c r="B63" s="362" t="s">
        <v>59</v>
      </c>
      <c r="C63" s="363" t="s">
        <v>425</v>
      </c>
      <c r="D63" s="364" t="s">
        <v>357</v>
      </c>
      <c r="E63" s="364" t="s">
        <v>62</v>
      </c>
      <c r="F63" s="364" t="s">
        <v>62</v>
      </c>
      <c r="G63" s="364" t="s">
        <v>62</v>
      </c>
      <c r="H63" s="364" t="s">
        <v>62</v>
      </c>
      <c r="I63" s="364" t="s">
        <v>62</v>
      </c>
      <c r="J63" s="364" t="s">
        <v>62</v>
      </c>
      <c r="K63" s="364" t="s">
        <v>62</v>
      </c>
      <c r="L63" s="365" t="s">
        <v>426</v>
      </c>
      <c r="M63" s="365" t="s">
        <v>427</v>
      </c>
      <c r="N63" s="365" t="s">
        <v>427</v>
      </c>
      <c r="O63" s="365" t="b">
        <v>1</v>
      </c>
      <c r="P63" s="365" t="s">
        <v>360</v>
      </c>
      <c r="Q63" s="365" t="s">
        <v>193</v>
      </c>
      <c r="R63" s="366"/>
      <c r="S63" s="364" t="s">
        <v>428</v>
      </c>
      <c r="T63" s="364" t="s">
        <v>62</v>
      </c>
      <c r="U63" s="364" t="s">
        <v>62</v>
      </c>
      <c r="V63" s="364" t="s">
        <v>62</v>
      </c>
      <c r="W63" s="364" t="s">
        <v>62</v>
      </c>
      <c r="X63" s="364" t="s">
        <v>62</v>
      </c>
      <c r="Y63" s="364" t="s">
        <v>62</v>
      </c>
      <c r="Z63" s="364" t="s">
        <v>62</v>
      </c>
      <c r="AA63" s="366"/>
      <c r="AB63" s="367" t="s">
        <v>87</v>
      </c>
      <c r="AC63" s="367" t="s">
        <v>429</v>
      </c>
      <c r="AD63" s="368" t="s">
        <v>430</v>
      </c>
      <c r="AE63" s="368" t="s">
        <v>8755</v>
      </c>
      <c r="AF63" s="371" t="s">
        <v>69</v>
      </c>
      <c r="AG63" s="367" t="s">
        <v>8756</v>
      </c>
      <c r="AH63" s="366"/>
      <c r="AI63" s="376">
        <v>45771</v>
      </c>
      <c r="AJ63" s="373" t="s">
        <v>8757</v>
      </c>
      <c r="AK63" s="367" t="s">
        <v>8260</v>
      </c>
      <c r="AL63" s="367"/>
      <c r="AM63" s="367"/>
      <c r="AN63" s="367"/>
      <c r="AO63" s="367"/>
      <c r="AP63" s="367" t="s">
        <v>8156</v>
      </c>
      <c r="AQ63" s="367" t="s">
        <v>8157</v>
      </c>
      <c r="AR63" s="367" t="s">
        <v>8158</v>
      </c>
      <c r="AS63" s="367"/>
      <c r="AT63" s="367"/>
      <c r="AU63" s="367">
        <v>1</v>
      </c>
    </row>
    <row r="64" spans="1:47" ht="30" hidden="1" customHeight="1">
      <c r="A64" s="105" t="str">
        <f>_xlfn.CONCAT(Table2[[#This Row],[TABLE_NAME]],Table2[[#This Row],[COLUMN_NAME]])</f>
        <v>INSTRUMENTDT_INTRNL_RTNG</v>
      </c>
      <c r="B64" s="362" t="s">
        <v>59</v>
      </c>
      <c r="C64" s="363" t="s">
        <v>431</v>
      </c>
      <c r="D64" s="364" t="s">
        <v>357</v>
      </c>
      <c r="E64" s="364" t="s">
        <v>63</v>
      </c>
      <c r="F64" s="364" t="s">
        <v>62</v>
      </c>
      <c r="G64" s="364" t="s">
        <v>62</v>
      </c>
      <c r="H64" s="364" t="s">
        <v>62</v>
      </c>
      <c r="I64" s="364" t="s">
        <v>62</v>
      </c>
      <c r="J64" s="364" t="s">
        <v>62</v>
      </c>
      <c r="K64" s="364" t="s">
        <v>62</v>
      </c>
      <c r="L64" s="365" t="s">
        <v>432</v>
      </c>
      <c r="M64" s="365" t="s">
        <v>433</v>
      </c>
      <c r="N64" s="365" t="s">
        <v>433</v>
      </c>
      <c r="O64" s="365" t="b">
        <v>1</v>
      </c>
      <c r="P64" s="365" t="s">
        <v>360</v>
      </c>
      <c r="Q64" s="365" t="s">
        <v>361</v>
      </c>
      <c r="R64" s="366"/>
      <c r="S64" s="364" t="s">
        <v>434</v>
      </c>
      <c r="T64" s="364" t="s">
        <v>62</v>
      </c>
      <c r="U64" s="364" t="s">
        <v>62</v>
      </c>
      <c r="V64" s="364" t="s">
        <v>62</v>
      </c>
      <c r="W64" s="364" t="s">
        <v>62</v>
      </c>
      <c r="X64" s="364" t="s">
        <v>62</v>
      </c>
      <c r="Y64" s="364" t="s">
        <v>62</v>
      </c>
      <c r="Z64" s="364" t="s">
        <v>62</v>
      </c>
      <c r="AA64" s="366"/>
      <c r="AB64" s="371" t="s">
        <v>75</v>
      </c>
      <c r="AC64" s="368" t="s">
        <v>435</v>
      </c>
      <c r="AD64" s="363" t="s">
        <v>431</v>
      </c>
      <c r="AE64" s="367" t="s">
        <v>8704</v>
      </c>
      <c r="AF64" s="371" t="s">
        <v>8705</v>
      </c>
      <c r="AG64" s="377" t="s">
        <v>8706</v>
      </c>
      <c r="AH64" s="366"/>
      <c r="AI64" s="376">
        <v>45877</v>
      </c>
      <c r="AJ64" s="373" t="s">
        <v>8758</v>
      </c>
      <c r="AK64" s="367" t="s">
        <v>8261</v>
      </c>
      <c r="AL64" s="367" t="s">
        <v>140</v>
      </c>
      <c r="AM64" s="367"/>
      <c r="AN64" s="367" t="s">
        <v>62</v>
      </c>
      <c r="AO64" s="367"/>
      <c r="AP64" s="367" t="s">
        <v>8262</v>
      </c>
      <c r="AQ64" s="367" t="s">
        <v>8178</v>
      </c>
      <c r="AR64" s="367" t="s">
        <v>8179</v>
      </c>
      <c r="AS64" s="367" t="s">
        <v>8263</v>
      </c>
      <c r="AT64" s="367"/>
      <c r="AU64" s="367">
        <v>1</v>
      </c>
    </row>
    <row r="65" spans="1:47" ht="30" hidden="1" customHeight="1">
      <c r="A65" s="105" t="str">
        <f>_xlfn.CONCAT(Table2[[#This Row],[TABLE_NAME]],Table2[[#This Row],[COLUMN_NAME]])</f>
        <v>INSTRUMENTDT_LGL_FNL_MTRTY</v>
      </c>
      <c r="B65" s="362" t="s">
        <v>59</v>
      </c>
      <c r="C65" s="363" t="s">
        <v>436</v>
      </c>
      <c r="D65" s="364" t="s">
        <v>357</v>
      </c>
      <c r="E65" s="364" t="s">
        <v>62</v>
      </c>
      <c r="F65" s="364" t="s">
        <v>62</v>
      </c>
      <c r="G65" s="364" t="s">
        <v>62</v>
      </c>
      <c r="H65" s="364" t="s">
        <v>62</v>
      </c>
      <c r="I65" s="364" t="s">
        <v>62</v>
      </c>
      <c r="J65" s="364" t="s">
        <v>62</v>
      </c>
      <c r="K65" s="364" t="s">
        <v>62</v>
      </c>
      <c r="L65" s="365" t="s">
        <v>437</v>
      </c>
      <c r="M65" s="365" t="s">
        <v>438</v>
      </c>
      <c r="N65" s="365" t="s">
        <v>438</v>
      </c>
      <c r="O65" s="365" t="b">
        <v>1</v>
      </c>
      <c r="P65" s="365" t="s">
        <v>360</v>
      </c>
      <c r="Q65" s="365" t="s">
        <v>361</v>
      </c>
      <c r="R65" s="366"/>
      <c r="S65" s="364" t="s">
        <v>439</v>
      </c>
      <c r="T65" s="364" t="s">
        <v>62</v>
      </c>
      <c r="U65" s="364" t="s">
        <v>62</v>
      </c>
      <c r="V65" s="364" t="s">
        <v>62</v>
      </c>
      <c r="W65" s="364" t="s">
        <v>62</v>
      </c>
      <c r="X65" s="364" t="s">
        <v>62</v>
      </c>
      <c r="Y65" s="364" t="s">
        <v>62</v>
      </c>
      <c r="Z65" s="364" t="s">
        <v>62</v>
      </c>
      <c r="AA65" s="366"/>
      <c r="AB65" s="367" t="s">
        <v>75</v>
      </c>
      <c r="AC65" s="367" t="s">
        <v>429</v>
      </c>
      <c r="AD65" s="368" t="s">
        <v>440</v>
      </c>
      <c r="AE65" s="368" t="s">
        <v>8759</v>
      </c>
      <c r="AF65" s="374" t="s">
        <v>8760</v>
      </c>
      <c r="AG65" s="367" t="s">
        <v>8761</v>
      </c>
      <c r="AH65" s="366"/>
      <c r="AI65" s="376">
        <v>45758</v>
      </c>
      <c r="AJ65" s="373" t="s">
        <v>8762</v>
      </c>
      <c r="AK65" s="367" t="s">
        <v>8264</v>
      </c>
      <c r="AL65" s="367"/>
      <c r="AM65" s="367"/>
      <c r="AN65" s="367"/>
      <c r="AO65" s="367"/>
      <c r="AP65" s="367" t="s">
        <v>8156</v>
      </c>
      <c r="AQ65" s="367" t="s">
        <v>8157</v>
      </c>
      <c r="AR65" s="367" t="s">
        <v>8158</v>
      </c>
      <c r="AS65" s="367" t="s">
        <v>8265</v>
      </c>
      <c r="AT65" s="367"/>
      <c r="AU65" s="367">
        <v>1</v>
      </c>
    </row>
    <row r="66" spans="1:47" ht="30" hidden="1" customHeight="1">
      <c r="A66" s="105" t="str">
        <f>_xlfn.CONCAT(Table2[[#This Row],[TABLE_NAME]],Table2[[#This Row],[COLUMN_NAME]])</f>
        <v>INSTRUMENTDT_NXT_INTRST_RT_RST</v>
      </c>
      <c r="B66" s="362" t="s">
        <v>59</v>
      </c>
      <c r="C66" s="363" t="s">
        <v>441</v>
      </c>
      <c r="D66" s="364" t="s">
        <v>357</v>
      </c>
      <c r="E66" s="364" t="s">
        <v>62</v>
      </c>
      <c r="F66" s="364" t="s">
        <v>62</v>
      </c>
      <c r="G66" s="364" t="s">
        <v>63</v>
      </c>
      <c r="H66" s="364" t="s">
        <v>63</v>
      </c>
      <c r="I66" s="364" t="s">
        <v>62</v>
      </c>
      <c r="J66" s="364" t="s">
        <v>62</v>
      </c>
      <c r="K66" s="364" t="s">
        <v>62</v>
      </c>
      <c r="L66" s="365" t="s">
        <v>442</v>
      </c>
      <c r="M66" s="365" t="s">
        <v>443</v>
      </c>
      <c r="N66" s="365" t="s">
        <v>443</v>
      </c>
      <c r="O66" s="365" t="b">
        <v>1</v>
      </c>
      <c r="P66" s="365" t="s">
        <v>360</v>
      </c>
      <c r="Q66" s="365" t="s">
        <v>361</v>
      </c>
      <c r="R66" s="366"/>
      <c r="S66" s="364" t="s">
        <v>444</v>
      </c>
      <c r="T66" s="364" t="s">
        <v>62</v>
      </c>
      <c r="U66" s="364" t="s">
        <v>62</v>
      </c>
      <c r="V66" s="364" t="s">
        <v>62</v>
      </c>
      <c r="W66" s="364" t="s">
        <v>62</v>
      </c>
      <c r="X66" s="364" t="s">
        <v>62</v>
      </c>
      <c r="Y66" s="364" t="s">
        <v>62</v>
      </c>
      <c r="Z66" s="364" t="s">
        <v>62</v>
      </c>
      <c r="AA66" s="366"/>
      <c r="AB66" s="371" t="s">
        <v>118</v>
      </c>
      <c r="AC66" s="368" t="s">
        <v>119</v>
      </c>
      <c r="AD66" s="368" t="s">
        <v>9078</v>
      </c>
      <c r="AE66" s="368" t="s">
        <v>9079</v>
      </c>
      <c r="AF66" s="367" t="s">
        <v>9080</v>
      </c>
      <c r="AG66" s="367" t="s">
        <v>9081</v>
      </c>
      <c r="AH66" s="366"/>
      <c r="AI66" s="370">
        <v>45135</v>
      </c>
      <c r="AJ66" s="373" t="s">
        <v>9082</v>
      </c>
      <c r="AK66" s="367" t="s">
        <v>8266</v>
      </c>
      <c r="AL66" s="367"/>
      <c r="AM66" s="367"/>
      <c r="AN66" s="367"/>
      <c r="AO66" s="367"/>
      <c r="AP66" s="367" t="s">
        <v>8156</v>
      </c>
      <c r="AQ66" s="367" t="s">
        <v>8162</v>
      </c>
      <c r="AR66" s="367" t="s">
        <v>8163</v>
      </c>
      <c r="AS66" s="367" t="s">
        <v>8267</v>
      </c>
      <c r="AT66" s="367"/>
      <c r="AU66" s="367">
        <v>1</v>
      </c>
    </row>
    <row r="67" spans="1:47" ht="30" hidden="1" customHeight="1">
      <c r="A67" s="105" t="str">
        <f>_xlfn.CONCAT(Table2[[#This Row],[TABLE_NAME]],Table2[[#This Row],[COLUMN_NAME]])</f>
        <v>INSTRUMENTDT_ORGNL_MTRTY</v>
      </c>
      <c r="B67" s="362" t="s">
        <v>59</v>
      </c>
      <c r="C67" s="363" t="s">
        <v>445</v>
      </c>
      <c r="D67" s="364" t="s">
        <v>357</v>
      </c>
      <c r="E67" s="364" t="s">
        <v>63</v>
      </c>
      <c r="F67" s="364" t="s">
        <v>62</v>
      </c>
      <c r="G67" s="364" t="s">
        <v>62</v>
      </c>
      <c r="H67" s="364" t="s">
        <v>62</v>
      </c>
      <c r="I67" s="364" t="s">
        <v>62</v>
      </c>
      <c r="J67" s="364" t="s">
        <v>62</v>
      </c>
      <c r="K67" s="364" t="s">
        <v>62</v>
      </c>
      <c r="L67" s="365" t="s">
        <v>446</v>
      </c>
      <c r="M67" s="365" t="s">
        <v>447</v>
      </c>
      <c r="N67" s="365" t="s">
        <v>447</v>
      </c>
      <c r="O67" s="365" t="b">
        <v>1</v>
      </c>
      <c r="P67" s="365" t="s">
        <v>360</v>
      </c>
      <c r="Q67" s="365" t="s">
        <v>361</v>
      </c>
      <c r="R67" s="366"/>
      <c r="S67" s="364" t="s">
        <v>448</v>
      </c>
      <c r="T67" s="364" t="s">
        <v>62</v>
      </c>
      <c r="U67" s="364" t="s">
        <v>62</v>
      </c>
      <c r="V67" s="364" t="s">
        <v>62</v>
      </c>
      <c r="W67" s="364" t="s">
        <v>62</v>
      </c>
      <c r="X67" s="364" t="s">
        <v>62</v>
      </c>
      <c r="Y67" s="364" t="s">
        <v>62</v>
      </c>
      <c r="Z67" s="364" t="s">
        <v>62</v>
      </c>
      <c r="AA67" s="366"/>
      <c r="AB67" s="367" t="s">
        <v>75</v>
      </c>
      <c r="AC67" s="367" t="s">
        <v>429</v>
      </c>
      <c r="AD67" s="368" t="s">
        <v>8763</v>
      </c>
      <c r="AE67" s="368" t="s">
        <v>8764</v>
      </c>
      <c r="AF67" s="374" t="s">
        <v>8765</v>
      </c>
      <c r="AG67" s="367" t="s">
        <v>8766</v>
      </c>
      <c r="AH67" s="366"/>
      <c r="AI67" s="376">
        <v>45761</v>
      </c>
      <c r="AJ67" s="373" t="s">
        <v>8767</v>
      </c>
      <c r="AK67" s="367" t="s">
        <v>8268</v>
      </c>
      <c r="AL67" s="367" t="s">
        <v>140</v>
      </c>
      <c r="AM67" s="367"/>
      <c r="AN67" s="367"/>
      <c r="AO67" s="367"/>
      <c r="AP67" s="367" t="s">
        <v>8156</v>
      </c>
      <c r="AQ67" s="367" t="s">
        <v>8157</v>
      </c>
      <c r="AR67" s="367" t="s">
        <v>8158</v>
      </c>
      <c r="AS67" s="367" t="s">
        <v>8269</v>
      </c>
      <c r="AT67" s="367" t="s">
        <v>8270</v>
      </c>
      <c r="AU67" s="367">
        <v>1</v>
      </c>
    </row>
    <row r="68" spans="1:47" ht="30" hidden="1" customHeight="1">
      <c r="A68" s="105" t="str">
        <f>_xlfn.CONCAT(Table2[[#This Row],[TABLE_NAME]],Table2[[#This Row],[COLUMN_NAME]])</f>
        <v>INSTRUMENTDT_PRFRMNG_STTS</v>
      </c>
      <c r="B68" s="362" t="s">
        <v>59</v>
      </c>
      <c r="C68" s="363" t="s">
        <v>449</v>
      </c>
      <c r="D68" s="364" t="s">
        <v>357</v>
      </c>
      <c r="E68" s="364" t="s">
        <v>62</v>
      </c>
      <c r="F68" s="364" t="s">
        <v>62</v>
      </c>
      <c r="G68" s="364" t="s">
        <v>62</v>
      </c>
      <c r="H68" s="364" t="s">
        <v>62</v>
      </c>
      <c r="I68" s="364" t="s">
        <v>62</v>
      </c>
      <c r="J68" s="364" t="s">
        <v>62</v>
      </c>
      <c r="K68" s="364" t="s">
        <v>62</v>
      </c>
      <c r="L68" s="365" t="s">
        <v>450</v>
      </c>
      <c r="M68" s="365" t="s">
        <v>451</v>
      </c>
      <c r="N68" s="365" t="s">
        <v>451</v>
      </c>
      <c r="O68" s="365" t="b">
        <v>1</v>
      </c>
      <c r="P68" s="365" t="s">
        <v>360</v>
      </c>
      <c r="Q68" s="365" t="s">
        <v>193</v>
      </c>
      <c r="R68" s="366"/>
      <c r="S68" s="364" t="s">
        <v>452</v>
      </c>
      <c r="T68" s="364" t="s">
        <v>62</v>
      </c>
      <c r="U68" s="364" t="s">
        <v>62</v>
      </c>
      <c r="V68" s="364" t="s">
        <v>62</v>
      </c>
      <c r="W68" s="364" t="s">
        <v>62</v>
      </c>
      <c r="X68" s="364" t="s">
        <v>62</v>
      </c>
      <c r="Y68" s="364" t="s">
        <v>62</v>
      </c>
      <c r="Z68" s="364" t="s">
        <v>62</v>
      </c>
      <c r="AA68" s="366"/>
      <c r="AB68" s="371" t="s">
        <v>118</v>
      </c>
      <c r="AC68" s="368" t="s">
        <v>119</v>
      </c>
      <c r="AD68" s="368" t="s">
        <v>9078</v>
      </c>
      <c r="AE68" s="368" t="s">
        <v>9079</v>
      </c>
      <c r="AF68" s="367" t="s">
        <v>9080</v>
      </c>
      <c r="AG68" s="367" t="s">
        <v>9081</v>
      </c>
      <c r="AH68" s="366"/>
      <c r="AI68" s="370">
        <v>45135</v>
      </c>
      <c r="AJ68" s="373" t="s">
        <v>9082</v>
      </c>
      <c r="AK68" s="367" t="s">
        <v>8692</v>
      </c>
      <c r="AL68" s="367"/>
      <c r="AM68" s="367"/>
      <c r="AN68" s="367"/>
      <c r="AO68" s="367"/>
      <c r="AP68" s="367" t="s">
        <v>8166</v>
      </c>
      <c r="AQ68" s="367" t="s">
        <v>8258</v>
      </c>
      <c r="AR68" s="367" t="s">
        <v>8259</v>
      </c>
      <c r="AS68" s="367" t="s">
        <v>8271</v>
      </c>
      <c r="AT68" s="367" t="s">
        <v>8601</v>
      </c>
      <c r="AU68" s="367">
        <v>1</v>
      </c>
    </row>
    <row r="69" spans="1:47" ht="30" hidden="1" customHeight="1">
      <c r="A69" s="105" t="str">
        <f>_xlfn.CONCAT(Table2[[#This Row],[TABLE_NAME]],Table2[[#This Row],[COLUMN_NAME]])</f>
        <v>INSTRUMENTDT_PRFRMNG_STTS_PRVS</v>
      </c>
      <c r="B69" s="362" t="s">
        <v>59</v>
      </c>
      <c r="C69" s="363" t="s">
        <v>454</v>
      </c>
      <c r="D69" s="364" t="s">
        <v>357</v>
      </c>
      <c r="E69" s="364" t="s">
        <v>63</v>
      </c>
      <c r="F69" s="364" t="s">
        <v>62</v>
      </c>
      <c r="G69" s="364" t="s">
        <v>62</v>
      </c>
      <c r="H69" s="364" t="s">
        <v>62</v>
      </c>
      <c r="I69" s="364" t="s">
        <v>62</v>
      </c>
      <c r="J69" s="364" t="s">
        <v>62</v>
      </c>
      <c r="K69" s="364" t="s">
        <v>62</v>
      </c>
      <c r="L69" s="365" t="s">
        <v>455</v>
      </c>
      <c r="M69" s="365" t="s">
        <v>456</v>
      </c>
      <c r="N69" s="365" t="s">
        <v>456</v>
      </c>
      <c r="O69" s="365" t="b">
        <v>1</v>
      </c>
      <c r="P69" s="365" t="s">
        <v>360</v>
      </c>
      <c r="Q69" s="365" t="s">
        <v>361</v>
      </c>
      <c r="R69" s="366"/>
      <c r="S69" s="364" t="s">
        <v>457</v>
      </c>
      <c r="T69" s="364" t="s">
        <v>62</v>
      </c>
      <c r="U69" s="364" t="s">
        <v>62</v>
      </c>
      <c r="V69" s="364" t="s">
        <v>62</v>
      </c>
      <c r="W69" s="364" t="s">
        <v>62</v>
      </c>
      <c r="X69" s="364" t="s">
        <v>62</v>
      </c>
      <c r="Y69" s="364" t="s">
        <v>62</v>
      </c>
      <c r="Z69" s="364" t="s">
        <v>62</v>
      </c>
      <c r="AA69" s="366"/>
      <c r="AB69" s="367" t="s">
        <v>75</v>
      </c>
      <c r="AC69" s="367" t="s">
        <v>453</v>
      </c>
      <c r="AD69" s="367" t="s">
        <v>9072</v>
      </c>
      <c r="AE69" s="367" t="s">
        <v>9083</v>
      </c>
      <c r="AF69" s="371" t="s">
        <v>69</v>
      </c>
      <c r="AG69" s="367" t="s">
        <v>9084</v>
      </c>
      <c r="AH69" s="366"/>
      <c r="AI69" s="370">
        <v>45832</v>
      </c>
      <c r="AJ69" s="367" t="s">
        <v>9085</v>
      </c>
      <c r="AK69" s="367" t="s">
        <v>8693</v>
      </c>
      <c r="AL69" s="367" t="s">
        <v>140</v>
      </c>
      <c r="AM69" s="367"/>
      <c r="AN69" s="367"/>
      <c r="AO69" s="367"/>
      <c r="AP69" s="367" t="s">
        <v>8166</v>
      </c>
      <c r="AQ69" s="367" t="s">
        <v>8258</v>
      </c>
      <c r="AR69" s="367" t="s">
        <v>8259</v>
      </c>
      <c r="AS69" s="367" t="s">
        <v>8272</v>
      </c>
      <c r="AT69" s="367" t="s">
        <v>8601</v>
      </c>
      <c r="AU69" s="367">
        <v>1</v>
      </c>
    </row>
    <row r="70" spans="1:47" ht="30" hidden="1" customHeight="1">
      <c r="A70" s="105" t="str">
        <f>_xlfn.CONCAT(Table2[[#This Row],[TABLE_NAME]],Table2[[#This Row],[COLUMN_NAME]])</f>
        <v>INSTRUMENTDT_PST_D</v>
      </c>
      <c r="B70" s="362" t="s">
        <v>59</v>
      </c>
      <c r="C70" s="363" t="s">
        <v>458</v>
      </c>
      <c r="D70" s="364" t="s">
        <v>357</v>
      </c>
      <c r="E70" s="364" t="s">
        <v>62</v>
      </c>
      <c r="F70" s="364" t="s">
        <v>62</v>
      </c>
      <c r="G70" s="364" t="s">
        <v>62</v>
      </c>
      <c r="H70" s="364" t="s">
        <v>62</v>
      </c>
      <c r="I70" s="364" t="s">
        <v>62</v>
      </c>
      <c r="J70" s="364" t="s">
        <v>62</v>
      </c>
      <c r="K70" s="364" t="s">
        <v>62</v>
      </c>
      <c r="L70" s="365" t="s">
        <v>459</v>
      </c>
      <c r="M70" s="365" t="s">
        <v>460</v>
      </c>
      <c r="N70" s="365" t="s">
        <v>460</v>
      </c>
      <c r="O70" s="365" t="b">
        <v>1</v>
      </c>
      <c r="P70" s="365" t="s">
        <v>360</v>
      </c>
      <c r="Q70" s="365" t="s">
        <v>361</v>
      </c>
      <c r="R70" s="366"/>
      <c r="S70" s="364" t="s">
        <v>461</v>
      </c>
      <c r="T70" s="364" t="s">
        <v>63</v>
      </c>
      <c r="U70" s="364" t="s">
        <v>62</v>
      </c>
      <c r="V70" s="364" t="s">
        <v>62</v>
      </c>
      <c r="W70" s="364" t="s">
        <v>62</v>
      </c>
      <c r="X70" s="364" t="s">
        <v>62</v>
      </c>
      <c r="Y70" s="364" t="s">
        <v>62</v>
      </c>
      <c r="Z70" s="364" t="s">
        <v>63</v>
      </c>
      <c r="AA70" s="366"/>
      <c r="AB70" s="367" t="s">
        <v>75</v>
      </c>
      <c r="AC70" s="368" t="s">
        <v>462</v>
      </c>
      <c r="AD70" s="367" t="s">
        <v>463</v>
      </c>
      <c r="AE70" s="367" t="s">
        <v>464</v>
      </c>
      <c r="AF70" s="388" t="s">
        <v>8768</v>
      </c>
      <c r="AG70" s="368" t="s">
        <v>8769</v>
      </c>
      <c r="AH70" s="366"/>
      <c r="AI70" s="376">
        <v>45779</v>
      </c>
      <c r="AJ70" s="373" t="s">
        <v>8770</v>
      </c>
      <c r="AK70" s="367" t="s">
        <v>8273</v>
      </c>
      <c r="AL70" s="367"/>
      <c r="AM70" s="367"/>
      <c r="AN70" s="367"/>
      <c r="AO70" s="367"/>
      <c r="AP70" s="367" t="s">
        <v>8166</v>
      </c>
      <c r="AQ70" s="367" t="s">
        <v>8142</v>
      </c>
      <c r="AR70" s="367" t="s">
        <v>8143</v>
      </c>
      <c r="AS70" s="367" t="s">
        <v>8272</v>
      </c>
      <c r="AT70" s="367"/>
      <c r="AU70" s="367">
        <v>1</v>
      </c>
    </row>
    <row r="71" spans="1:47" ht="30" hidden="1" customHeight="1">
      <c r="A71" s="105" t="str">
        <f>_xlfn.CONCAT(Table2[[#This Row],[TABLE_NAME]],Table2[[#This Row],[COLUMN_NAME]])</f>
        <v>INSTRUMENTDT_RFRNC</v>
      </c>
      <c r="B71" s="362" t="s">
        <v>59</v>
      </c>
      <c r="C71" s="363" t="s">
        <v>465</v>
      </c>
      <c r="D71" s="364" t="s">
        <v>357</v>
      </c>
      <c r="E71" s="364" t="s">
        <v>62</v>
      </c>
      <c r="F71" s="364" t="s">
        <v>62</v>
      </c>
      <c r="G71" s="364" t="s">
        <v>62</v>
      </c>
      <c r="H71" s="364" t="s">
        <v>62</v>
      </c>
      <c r="I71" s="364" t="s">
        <v>62</v>
      </c>
      <c r="J71" s="364" t="s">
        <v>62</v>
      </c>
      <c r="K71" s="364" t="s">
        <v>62</v>
      </c>
      <c r="L71" s="365" t="s">
        <v>466</v>
      </c>
      <c r="M71" s="365" t="s">
        <v>467</v>
      </c>
      <c r="N71" s="365" t="s">
        <v>467</v>
      </c>
      <c r="O71" s="365" t="b">
        <v>1</v>
      </c>
      <c r="P71" s="365" t="s">
        <v>193</v>
      </c>
      <c r="Q71" s="365" t="s">
        <v>193</v>
      </c>
      <c r="R71" s="366"/>
      <c r="S71" s="364" t="s">
        <v>468</v>
      </c>
      <c r="T71" s="364" t="s">
        <v>62</v>
      </c>
      <c r="U71" s="364" t="s">
        <v>62</v>
      </c>
      <c r="V71" s="364" t="s">
        <v>62</v>
      </c>
      <c r="W71" s="364" t="s">
        <v>62</v>
      </c>
      <c r="X71" s="364" t="s">
        <v>62</v>
      </c>
      <c r="Y71" s="364" t="s">
        <v>62</v>
      </c>
      <c r="Z71" s="364" t="s">
        <v>63</v>
      </c>
      <c r="AA71" s="366"/>
      <c r="AB71" s="371" t="s">
        <v>67</v>
      </c>
      <c r="AC71" s="371" t="s">
        <v>67</v>
      </c>
      <c r="AD71" s="371" t="s">
        <v>67</v>
      </c>
      <c r="AE71" s="368" t="s">
        <v>469</v>
      </c>
      <c r="AF71" s="371" t="s">
        <v>69</v>
      </c>
      <c r="AG71" s="371" t="s">
        <v>69</v>
      </c>
      <c r="AH71" s="366"/>
      <c r="AI71" s="376">
        <v>44313</v>
      </c>
      <c r="AJ71" s="367"/>
      <c r="AK71" s="367"/>
      <c r="AL71" s="367"/>
      <c r="AM71" s="367"/>
      <c r="AN71" s="367"/>
      <c r="AO71" s="367"/>
      <c r="AP71" s="367" t="s">
        <v>8204</v>
      </c>
      <c r="AQ71" s="367" t="s">
        <v>8157</v>
      </c>
      <c r="AR71" s="367" t="s">
        <v>8158</v>
      </c>
      <c r="AS71" s="367" t="s">
        <v>8243</v>
      </c>
      <c r="AT71" s="367"/>
      <c r="AU71" s="367">
        <v>1</v>
      </c>
    </row>
    <row r="72" spans="1:47" ht="30" hidden="1" customHeight="1">
      <c r="A72" s="105" t="str">
        <f>_xlfn.CONCAT(Table2[[#This Row],[TABLE_NAME]],Table2[[#This Row],[COLUMN_NAME]])</f>
        <v>INSTRUMENTDT_STRT_GP_PPAL</v>
      </c>
      <c r="B72" s="362" t="s">
        <v>59</v>
      </c>
      <c r="C72" s="363" t="s">
        <v>470</v>
      </c>
      <c r="D72" s="364" t="s">
        <v>357</v>
      </c>
      <c r="E72" s="364" t="s">
        <v>63</v>
      </c>
      <c r="F72" s="364" t="s">
        <v>62</v>
      </c>
      <c r="G72" s="364" t="s">
        <v>63</v>
      </c>
      <c r="H72" s="364" t="s">
        <v>63</v>
      </c>
      <c r="I72" s="364" t="s">
        <v>62</v>
      </c>
      <c r="J72" s="364" t="s">
        <v>62</v>
      </c>
      <c r="K72" s="364" t="s">
        <v>62</v>
      </c>
      <c r="L72" s="365" t="s">
        <v>471</v>
      </c>
      <c r="M72" s="365" t="s">
        <v>472</v>
      </c>
      <c r="N72" s="365" t="s">
        <v>473</v>
      </c>
      <c r="O72" s="365" t="b">
        <v>0</v>
      </c>
      <c r="P72" s="365" t="s">
        <v>360</v>
      </c>
      <c r="Q72" s="365" t="s">
        <v>361</v>
      </c>
      <c r="R72" s="366"/>
      <c r="S72" s="364" t="s">
        <v>474</v>
      </c>
      <c r="T72" s="364" t="s">
        <v>63</v>
      </c>
      <c r="U72" s="364" t="s">
        <v>62</v>
      </c>
      <c r="V72" s="364" t="s">
        <v>62</v>
      </c>
      <c r="W72" s="364" t="s">
        <v>62</v>
      </c>
      <c r="X72" s="364" t="s">
        <v>62</v>
      </c>
      <c r="Y72" s="364" t="s">
        <v>62</v>
      </c>
      <c r="Z72" s="364" t="s">
        <v>63</v>
      </c>
      <c r="AA72" s="366"/>
      <c r="AB72" s="367" t="s">
        <v>385</v>
      </c>
      <c r="AC72" s="367" t="s">
        <v>475</v>
      </c>
      <c r="AD72" s="368" t="s">
        <v>476</v>
      </c>
      <c r="AE72" s="363" t="s">
        <v>477</v>
      </c>
      <c r="AF72" s="372" t="s">
        <v>478</v>
      </c>
      <c r="AG72" s="368" t="s">
        <v>479</v>
      </c>
      <c r="AH72" s="366"/>
      <c r="AI72" s="376">
        <v>44806</v>
      </c>
      <c r="AJ72" s="367" t="s">
        <v>480</v>
      </c>
      <c r="AK72" s="367" t="s">
        <v>8274</v>
      </c>
      <c r="AL72" s="367" t="s">
        <v>140</v>
      </c>
      <c r="AM72" s="367"/>
      <c r="AN72" s="367"/>
      <c r="AO72" s="367"/>
      <c r="AP72" s="367" t="s">
        <v>8156</v>
      </c>
      <c r="AQ72" s="367" t="s">
        <v>8142</v>
      </c>
      <c r="AR72" s="367" t="s">
        <v>8246</v>
      </c>
      <c r="AS72" s="367" t="s">
        <v>8275</v>
      </c>
      <c r="AT72" s="367"/>
      <c r="AU72" s="367">
        <v>1</v>
      </c>
    </row>
    <row r="73" spans="1:47" ht="30" hidden="1" customHeight="1">
      <c r="A73" s="105" t="str">
        <f>_xlfn.CONCAT(Table2[[#This Row],[TABLE_NAME]],Table2[[#This Row],[COLUMN_NAME]])</f>
        <v>INSTRUMENTDT_STRT_INTRST_ONLY</v>
      </c>
      <c r="B73" s="362" t="s">
        <v>59</v>
      </c>
      <c r="C73" s="363" t="s">
        <v>481</v>
      </c>
      <c r="D73" s="364" t="s">
        <v>357</v>
      </c>
      <c r="E73" s="364" t="s">
        <v>63</v>
      </c>
      <c r="F73" s="364" t="s">
        <v>62</v>
      </c>
      <c r="G73" s="364" t="s">
        <v>63</v>
      </c>
      <c r="H73" s="364" t="s">
        <v>63</v>
      </c>
      <c r="I73" s="364" t="s">
        <v>62</v>
      </c>
      <c r="J73" s="364" t="s">
        <v>62</v>
      </c>
      <c r="K73" s="364" t="s">
        <v>62</v>
      </c>
      <c r="L73" s="365" t="s">
        <v>482</v>
      </c>
      <c r="M73" s="365" t="s">
        <v>483</v>
      </c>
      <c r="N73" s="365" t="s">
        <v>483</v>
      </c>
      <c r="O73" s="365" t="b">
        <v>1</v>
      </c>
      <c r="P73" s="365" t="s">
        <v>360</v>
      </c>
      <c r="Q73" s="365" t="s">
        <v>361</v>
      </c>
      <c r="R73" s="366"/>
      <c r="S73" s="364" t="s">
        <v>484</v>
      </c>
      <c r="T73" s="364" t="s">
        <v>63</v>
      </c>
      <c r="U73" s="364" t="s">
        <v>62</v>
      </c>
      <c r="V73" s="364" t="s">
        <v>62</v>
      </c>
      <c r="W73" s="364" t="s">
        <v>62</v>
      </c>
      <c r="X73" s="364" t="s">
        <v>62</v>
      </c>
      <c r="Y73" s="364" t="s">
        <v>62</v>
      </c>
      <c r="Z73" s="364" t="s">
        <v>63</v>
      </c>
      <c r="AA73" s="366"/>
      <c r="AB73" s="367" t="s">
        <v>385</v>
      </c>
      <c r="AC73" s="367" t="s">
        <v>475</v>
      </c>
      <c r="AD73" s="368" t="s">
        <v>476</v>
      </c>
      <c r="AE73" s="363" t="s">
        <v>477</v>
      </c>
      <c r="AF73" s="372" t="s">
        <v>485</v>
      </c>
      <c r="AG73" s="368" t="s">
        <v>486</v>
      </c>
      <c r="AH73" s="366"/>
      <c r="AI73" s="376">
        <v>44806</v>
      </c>
      <c r="AJ73" s="367" t="s">
        <v>487</v>
      </c>
      <c r="AK73" s="367" t="s">
        <v>8276</v>
      </c>
      <c r="AL73" s="367" t="s">
        <v>140</v>
      </c>
      <c r="AM73" s="367"/>
      <c r="AN73" s="367"/>
      <c r="AO73" s="367"/>
      <c r="AP73" s="367" t="s">
        <v>8156</v>
      </c>
      <c r="AQ73" s="367" t="s">
        <v>8142</v>
      </c>
      <c r="AR73" s="367" t="s">
        <v>8246</v>
      </c>
      <c r="AS73" s="367" t="s">
        <v>8277</v>
      </c>
      <c r="AT73" s="367"/>
      <c r="AU73" s="367">
        <v>1</v>
      </c>
    </row>
    <row r="74" spans="1:47" ht="30" hidden="1" customHeight="1">
      <c r="A74" s="105" t="str">
        <f>_xlfn.CONCAT(Table2[[#This Row],[TABLE_NAME]],Table2[[#This Row],[COLUMN_NAME]])</f>
        <v>INSTRUMENTDT_VLTN</v>
      </c>
      <c r="B74" s="362" t="s">
        <v>59</v>
      </c>
      <c r="C74" s="368" t="s">
        <v>488</v>
      </c>
      <c r="D74" s="364" t="s">
        <v>357</v>
      </c>
      <c r="E74" s="364" t="s">
        <v>62</v>
      </c>
      <c r="F74" s="364"/>
      <c r="G74" s="364"/>
      <c r="H74" s="364"/>
      <c r="I74" s="364"/>
      <c r="J74" s="364"/>
      <c r="K74" s="364"/>
      <c r="L74" s="365" t="s">
        <v>489</v>
      </c>
      <c r="M74" s="365" t="s">
        <v>490</v>
      </c>
      <c r="N74" s="365" t="s">
        <v>490</v>
      </c>
      <c r="O74" s="365" t="b">
        <v>1</v>
      </c>
      <c r="P74" s="365" t="s">
        <v>360</v>
      </c>
      <c r="Q74" s="365" t="s">
        <v>361</v>
      </c>
      <c r="R74" s="366"/>
      <c r="S74" s="364" t="s">
        <v>491</v>
      </c>
      <c r="T74" s="364" t="s">
        <v>63</v>
      </c>
      <c r="U74" s="364" t="s">
        <v>63</v>
      </c>
      <c r="V74" s="364" t="s">
        <v>63</v>
      </c>
      <c r="W74" s="364" t="s">
        <v>63</v>
      </c>
      <c r="X74" s="364" t="s">
        <v>63</v>
      </c>
      <c r="Y74" s="364" t="s">
        <v>63</v>
      </c>
      <c r="Z74" s="364" t="s">
        <v>62</v>
      </c>
      <c r="AA74" s="366"/>
      <c r="AB74" s="371" t="s">
        <v>67</v>
      </c>
      <c r="AC74" s="368" t="s">
        <v>67</v>
      </c>
      <c r="AD74" s="368" t="s">
        <v>67</v>
      </c>
      <c r="AE74" s="368" t="s">
        <v>492</v>
      </c>
      <c r="AF74" s="367" t="s">
        <v>493</v>
      </c>
      <c r="AG74" s="367" t="s">
        <v>69</v>
      </c>
      <c r="AH74" s="366"/>
      <c r="AI74" s="376">
        <v>44221</v>
      </c>
      <c r="AJ74" s="367" t="s">
        <v>494</v>
      </c>
      <c r="AK74" s="367" t="s">
        <v>8278</v>
      </c>
      <c r="AL74" s="367" t="s">
        <v>8279</v>
      </c>
      <c r="AM74" s="367"/>
      <c r="AN74" s="367"/>
      <c r="AO74" s="367"/>
      <c r="AP74" s="367" t="s">
        <v>8172</v>
      </c>
      <c r="AQ74" s="367" t="s">
        <v>8162</v>
      </c>
      <c r="AR74" s="367" t="s">
        <v>8163</v>
      </c>
      <c r="AS74" s="367"/>
      <c r="AT74" s="367"/>
      <c r="AU74" s="367">
        <v>1</v>
      </c>
    </row>
    <row r="75" spans="1:47" ht="30" hidden="1" customHeight="1">
      <c r="A75" s="105" t="str">
        <f>_xlfn.CONCAT(Table2[[#This Row],[TABLE_NAME]],Table2[[#This Row],[COLUMN_NAME]])</f>
        <v>INSTRUMENTEAD</v>
      </c>
      <c r="B75" s="362" t="s">
        <v>59</v>
      </c>
      <c r="C75" s="363" t="s">
        <v>495</v>
      </c>
      <c r="D75" s="364" t="s">
        <v>61</v>
      </c>
      <c r="E75" s="364" t="s">
        <v>63</v>
      </c>
      <c r="F75" s="364" t="s">
        <v>62</v>
      </c>
      <c r="G75" s="364" t="s">
        <v>62</v>
      </c>
      <c r="H75" s="364" t="s">
        <v>62</v>
      </c>
      <c r="I75" s="364" t="s">
        <v>62</v>
      </c>
      <c r="J75" s="364" t="s">
        <v>62</v>
      </c>
      <c r="K75" s="364" t="s">
        <v>62</v>
      </c>
      <c r="L75" s="365" t="s">
        <v>496</v>
      </c>
      <c r="M75" s="365" t="s">
        <v>497</v>
      </c>
      <c r="N75" s="365" t="s">
        <v>497</v>
      </c>
      <c r="O75" s="365" t="b">
        <v>1</v>
      </c>
      <c r="P75" s="365">
        <v>99999999999</v>
      </c>
      <c r="Q75" s="365">
        <v>11111111111</v>
      </c>
      <c r="R75" s="366"/>
      <c r="S75" s="364" t="s">
        <v>498</v>
      </c>
      <c r="T75" s="364" t="s">
        <v>62</v>
      </c>
      <c r="U75" s="364" t="s">
        <v>62</v>
      </c>
      <c r="V75" s="364" t="s">
        <v>62</v>
      </c>
      <c r="W75" s="364" t="s">
        <v>62</v>
      </c>
      <c r="X75" s="364" t="s">
        <v>62</v>
      </c>
      <c r="Y75" s="364" t="s">
        <v>62</v>
      </c>
      <c r="Z75" s="364" t="s">
        <v>62</v>
      </c>
      <c r="AA75" s="366"/>
      <c r="AB75" s="371" t="s">
        <v>75</v>
      </c>
      <c r="AC75" s="368" t="s">
        <v>147</v>
      </c>
      <c r="AD75" s="368" t="s">
        <v>495</v>
      </c>
      <c r="AE75" s="368" t="s">
        <v>495</v>
      </c>
      <c r="AF75" s="369" t="s">
        <v>305</v>
      </c>
      <c r="AG75" s="367" t="s">
        <v>149</v>
      </c>
      <c r="AH75" s="366"/>
      <c r="AI75" s="376">
        <v>45915</v>
      </c>
      <c r="AJ75" s="373" t="s">
        <v>8712</v>
      </c>
      <c r="AK75" s="367" t="s">
        <v>8280</v>
      </c>
      <c r="AL75" s="367" t="s">
        <v>140</v>
      </c>
      <c r="AM75" s="367"/>
      <c r="AN75" s="367"/>
      <c r="AO75" s="367"/>
      <c r="AP75" s="367" t="s">
        <v>8177</v>
      </c>
      <c r="AQ75" s="367" t="s">
        <v>8178</v>
      </c>
      <c r="AR75" s="367" t="s">
        <v>8179</v>
      </c>
      <c r="AS75" s="367" t="s">
        <v>8281</v>
      </c>
      <c r="AT75" s="367"/>
      <c r="AU75" s="367">
        <v>1</v>
      </c>
    </row>
    <row r="76" spans="1:47" ht="30" hidden="1" customHeight="1">
      <c r="A76" s="105" t="str">
        <f>_xlfn.CONCAT(Table2[[#This Row],[TABLE_NAME]],Table2[[#This Row],[COLUMN_NAME]])</f>
        <v>INSTRUMENTEBA_CMPLNT_MRTR_ST_C19</v>
      </c>
      <c r="B76" s="362" t="s">
        <v>59</v>
      </c>
      <c r="C76" s="363" t="s">
        <v>499</v>
      </c>
      <c r="D76" s="364" t="s">
        <v>94</v>
      </c>
      <c r="E76" s="364" t="s">
        <v>63</v>
      </c>
      <c r="F76" s="364" t="s">
        <v>62</v>
      </c>
      <c r="G76" s="364" t="s">
        <v>62</v>
      </c>
      <c r="H76" s="364" t="s">
        <v>62</v>
      </c>
      <c r="I76" s="364" t="s">
        <v>62</v>
      </c>
      <c r="J76" s="364" t="s">
        <v>62</v>
      </c>
      <c r="K76" s="364" t="s">
        <v>62</v>
      </c>
      <c r="L76" s="365" t="s">
        <v>500</v>
      </c>
      <c r="M76" s="365" t="s">
        <v>501</v>
      </c>
      <c r="N76" s="365" t="s">
        <v>501</v>
      </c>
      <c r="O76" s="365" t="b">
        <v>1</v>
      </c>
      <c r="P76" s="365">
        <v>99999999999</v>
      </c>
      <c r="Q76" s="365">
        <v>11111111111</v>
      </c>
      <c r="R76" s="366"/>
      <c r="S76" s="364" t="s">
        <v>502</v>
      </c>
      <c r="T76" s="364" t="s">
        <v>63</v>
      </c>
      <c r="U76" s="364" t="s">
        <v>63</v>
      </c>
      <c r="V76" s="364" t="s">
        <v>63</v>
      </c>
      <c r="W76" s="364" t="s">
        <v>63</v>
      </c>
      <c r="X76" s="364" t="s">
        <v>62</v>
      </c>
      <c r="Y76" s="364" t="s">
        <v>62</v>
      </c>
      <c r="Z76" s="364" t="s">
        <v>63</v>
      </c>
      <c r="AA76" s="366"/>
      <c r="AB76" s="371" t="s">
        <v>75</v>
      </c>
      <c r="AC76" s="368" t="s">
        <v>503</v>
      </c>
      <c r="AD76" s="368" t="s">
        <v>504</v>
      </c>
      <c r="AE76" s="368" t="s">
        <v>505</v>
      </c>
      <c r="AF76" s="374" t="s">
        <v>186</v>
      </c>
      <c r="AG76" s="367" t="s">
        <v>506</v>
      </c>
      <c r="AH76" s="366"/>
      <c r="AI76" s="376">
        <v>44651</v>
      </c>
      <c r="AJ76" s="367" t="s">
        <v>507</v>
      </c>
      <c r="AK76" s="367"/>
      <c r="AL76" s="367" t="s">
        <v>140</v>
      </c>
      <c r="AM76" s="367"/>
      <c r="AN76" s="367"/>
      <c r="AO76" s="367"/>
      <c r="AP76" s="367" t="s">
        <v>8196</v>
      </c>
      <c r="AQ76" s="367" t="s">
        <v>8142</v>
      </c>
      <c r="AR76" s="367" t="s">
        <v>8143</v>
      </c>
      <c r="AS76" s="367" t="s">
        <v>8282</v>
      </c>
      <c r="AT76" s="367"/>
      <c r="AU76" s="367">
        <v>1</v>
      </c>
    </row>
    <row r="77" spans="1:47" ht="30" hidden="1" customHeight="1">
      <c r="A77" s="105" t="str">
        <f>_xlfn.CONCAT(Table2[[#This Row],[TABLE_NAME]],Table2[[#This Row],[COLUMN_NAME]])</f>
        <v>INSTRUMENTEIR</v>
      </c>
      <c r="B77" s="362" t="s">
        <v>59</v>
      </c>
      <c r="C77" s="363" t="s">
        <v>508</v>
      </c>
      <c r="D77" s="364" t="s">
        <v>114</v>
      </c>
      <c r="E77" s="364" t="s">
        <v>63</v>
      </c>
      <c r="F77" s="364" t="s">
        <v>62</v>
      </c>
      <c r="G77" s="364" t="s">
        <v>62</v>
      </c>
      <c r="H77" s="364" t="s">
        <v>62</v>
      </c>
      <c r="I77" s="364" t="s">
        <v>62</v>
      </c>
      <c r="J77" s="364" t="s">
        <v>62</v>
      </c>
      <c r="K77" s="364" t="s">
        <v>62</v>
      </c>
      <c r="L77" s="365" t="s">
        <v>509</v>
      </c>
      <c r="M77" s="365" t="s">
        <v>510</v>
      </c>
      <c r="N77" s="365" t="s">
        <v>510</v>
      </c>
      <c r="O77" s="365" t="b">
        <v>1</v>
      </c>
      <c r="P77" s="365">
        <v>99999999999</v>
      </c>
      <c r="Q77" s="365">
        <v>11111111111</v>
      </c>
      <c r="R77" s="366"/>
      <c r="S77" s="364" t="s">
        <v>511</v>
      </c>
      <c r="T77" s="364" t="s">
        <v>63</v>
      </c>
      <c r="U77" s="364" t="s">
        <v>62</v>
      </c>
      <c r="V77" s="364" t="s">
        <v>62</v>
      </c>
      <c r="W77" s="364" t="s">
        <v>62</v>
      </c>
      <c r="X77" s="364" t="s">
        <v>62</v>
      </c>
      <c r="Y77" s="364" t="s">
        <v>62</v>
      </c>
      <c r="Z77" s="364" t="s">
        <v>63</v>
      </c>
      <c r="AA77" s="366"/>
      <c r="AB77" s="371" t="s">
        <v>512</v>
      </c>
      <c r="AC77" s="368" t="s">
        <v>621</v>
      </c>
      <c r="AD77" s="367" t="s">
        <v>513</v>
      </c>
      <c r="AE77" s="367" t="s">
        <v>514</v>
      </c>
      <c r="AF77" s="371" t="s">
        <v>8771</v>
      </c>
      <c r="AG77" s="367" t="s">
        <v>9174</v>
      </c>
      <c r="AH77" s="366"/>
      <c r="AI77" s="376">
        <v>45950</v>
      </c>
      <c r="AJ77" s="367" t="s">
        <v>9193</v>
      </c>
      <c r="AK77" s="367" t="s">
        <v>8283</v>
      </c>
      <c r="AL77" s="367" t="s">
        <v>140</v>
      </c>
      <c r="AM77" s="367"/>
      <c r="AN77" s="367"/>
      <c r="AO77" s="367"/>
      <c r="AP77" s="367" t="s">
        <v>8257</v>
      </c>
      <c r="AQ77" s="367" t="s">
        <v>8258</v>
      </c>
      <c r="AR77" s="367" t="s">
        <v>8259</v>
      </c>
      <c r="AS77" s="367" t="s">
        <v>9195</v>
      </c>
      <c r="AT77" s="367"/>
      <c r="AU77" s="367">
        <v>1</v>
      </c>
    </row>
    <row r="78" spans="1:47" ht="30" hidden="1" customHeight="1">
      <c r="A78" s="105" t="str">
        <f>_xlfn.CONCAT(Table2[[#This Row],[TABLE_NAME]],Table2[[#This Row],[COLUMN_NAME]])</f>
        <v>INSTRUMENTEIR_INCPTN</v>
      </c>
      <c r="B78" s="362" t="s">
        <v>59</v>
      </c>
      <c r="C78" s="363" t="s">
        <v>516</v>
      </c>
      <c r="D78" s="364" t="s">
        <v>114</v>
      </c>
      <c r="E78" s="364" t="s">
        <v>63</v>
      </c>
      <c r="F78" s="364" t="s">
        <v>62</v>
      </c>
      <c r="G78" s="364" t="s">
        <v>62</v>
      </c>
      <c r="H78" s="364" t="s">
        <v>63</v>
      </c>
      <c r="I78" s="364" t="s">
        <v>62</v>
      </c>
      <c r="J78" s="364" t="s">
        <v>62</v>
      </c>
      <c r="K78" s="364" t="s">
        <v>62</v>
      </c>
      <c r="L78" s="365" t="s">
        <v>517</v>
      </c>
      <c r="M78" s="365" t="s">
        <v>518</v>
      </c>
      <c r="N78" s="365" t="s">
        <v>518</v>
      </c>
      <c r="O78" s="365" t="b">
        <v>1</v>
      </c>
      <c r="P78" s="365">
        <v>99999999999</v>
      </c>
      <c r="Q78" s="365">
        <v>11111111111</v>
      </c>
      <c r="R78" s="366"/>
      <c r="S78" s="364" t="s">
        <v>519</v>
      </c>
      <c r="T78" s="364" t="s">
        <v>63</v>
      </c>
      <c r="U78" s="364" t="s">
        <v>62</v>
      </c>
      <c r="V78" s="364" t="s">
        <v>62</v>
      </c>
      <c r="W78" s="364" t="s">
        <v>62</v>
      </c>
      <c r="X78" s="364" t="s">
        <v>62</v>
      </c>
      <c r="Y78" s="364" t="s">
        <v>62</v>
      </c>
      <c r="Z78" s="364" t="s">
        <v>63</v>
      </c>
      <c r="AA78" s="366"/>
      <c r="AB78" s="371" t="s">
        <v>512</v>
      </c>
      <c r="AC78" s="367" t="s">
        <v>9167</v>
      </c>
      <c r="AD78" s="367" t="s">
        <v>520</v>
      </c>
      <c r="AE78" s="367" t="s">
        <v>521</v>
      </c>
      <c r="AF78" s="371" t="s">
        <v>515</v>
      </c>
      <c r="AG78" s="367" t="s">
        <v>9175</v>
      </c>
      <c r="AH78" s="366"/>
      <c r="AI78" s="376">
        <v>45950</v>
      </c>
      <c r="AJ78" s="367" t="s">
        <v>9194</v>
      </c>
      <c r="AK78" s="367" t="s">
        <v>8284</v>
      </c>
      <c r="AL78" s="367" t="s">
        <v>140</v>
      </c>
      <c r="AM78" s="367"/>
      <c r="AN78" s="367"/>
      <c r="AO78" s="367"/>
      <c r="AP78" s="367" t="s">
        <v>8257</v>
      </c>
      <c r="AQ78" s="367" t="s">
        <v>8258</v>
      </c>
      <c r="AR78" s="367" t="s">
        <v>8259</v>
      </c>
      <c r="AS78" s="367" t="s">
        <v>9196</v>
      </c>
      <c r="AT78" s="367"/>
      <c r="AU78" s="367">
        <v>1</v>
      </c>
    </row>
    <row r="79" spans="1:47" ht="30" hidden="1" customHeight="1">
      <c r="A79" s="105" t="str">
        <f>_xlfn.CONCAT(Table2[[#This Row],[TABLE_NAME]],Table2[[#This Row],[COLUMN_NAME]])</f>
        <v>INSTRUMENTELGBLTY_ECB</v>
      </c>
      <c r="B79" s="362" t="s">
        <v>59</v>
      </c>
      <c r="C79" s="368" t="s">
        <v>522</v>
      </c>
      <c r="D79" s="364" t="s">
        <v>190</v>
      </c>
      <c r="E79" s="364" t="s">
        <v>63</v>
      </c>
      <c r="F79" s="364"/>
      <c r="G79" s="364"/>
      <c r="H79" s="364"/>
      <c r="I79" s="364"/>
      <c r="J79" s="364"/>
      <c r="K79" s="364"/>
      <c r="L79" s="365" t="s">
        <v>523</v>
      </c>
      <c r="M79" s="365" t="s">
        <v>524</v>
      </c>
      <c r="N79" s="365" t="s">
        <v>524</v>
      </c>
      <c r="O79" s="365" t="b">
        <v>1</v>
      </c>
      <c r="P79" s="365" t="s">
        <v>139</v>
      </c>
      <c r="Q79" s="365" t="s">
        <v>140</v>
      </c>
      <c r="R79" s="366"/>
      <c r="S79" s="364" t="s">
        <v>525</v>
      </c>
      <c r="T79" s="364" t="s">
        <v>63</v>
      </c>
      <c r="U79" s="364" t="s">
        <v>63</v>
      </c>
      <c r="V79" s="364" t="s">
        <v>63</v>
      </c>
      <c r="W79" s="364" t="s">
        <v>63</v>
      </c>
      <c r="X79" s="364" t="s">
        <v>63</v>
      </c>
      <c r="Y79" s="364" t="s">
        <v>63</v>
      </c>
      <c r="Z79" s="364" t="s">
        <v>62</v>
      </c>
      <c r="AA79" s="366"/>
      <c r="AB79" s="367" t="s">
        <v>526</v>
      </c>
      <c r="AC79" s="368" t="s">
        <v>527</v>
      </c>
      <c r="AD79" s="368" t="s">
        <v>528</v>
      </c>
      <c r="AE79" s="368" t="s">
        <v>529</v>
      </c>
      <c r="AF79" s="371" t="s">
        <v>231</v>
      </c>
      <c r="AG79" s="368" t="s">
        <v>530</v>
      </c>
      <c r="AH79" s="366"/>
      <c r="AI79" s="370">
        <v>44686</v>
      </c>
      <c r="AJ79" s="367" t="s">
        <v>531</v>
      </c>
      <c r="AK79" s="367" t="s">
        <v>8285</v>
      </c>
      <c r="AL79" s="367" t="s">
        <v>140</v>
      </c>
      <c r="AM79" s="367"/>
      <c r="AN79" s="367"/>
      <c r="AO79" s="367"/>
      <c r="AP79" s="367" t="s">
        <v>8172</v>
      </c>
      <c r="AQ79" s="367" t="s">
        <v>8162</v>
      </c>
      <c r="AR79" s="367" t="s">
        <v>8163</v>
      </c>
      <c r="AS79" s="367" t="s">
        <v>8286</v>
      </c>
      <c r="AT79" s="367"/>
      <c r="AU79" s="367">
        <v>1</v>
      </c>
    </row>
    <row r="80" spans="1:47" ht="30" hidden="1" customHeight="1">
      <c r="A80" s="105" t="str">
        <f>_xlfn.CONCAT(Table2[[#This Row],[TABLE_NAME]],Table2[[#This Row],[COLUMN_NAME]])</f>
        <v>INSTRUMENTEXPCTD_LSS_CRR</v>
      </c>
      <c r="B80" s="380" t="s">
        <v>59</v>
      </c>
      <c r="C80" s="368" t="s">
        <v>532</v>
      </c>
      <c r="D80" s="381" t="s">
        <v>61</v>
      </c>
      <c r="E80" s="364" t="s">
        <v>63</v>
      </c>
      <c r="F80" s="364"/>
      <c r="G80" s="364"/>
      <c r="H80" s="364"/>
      <c r="I80" s="364"/>
      <c r="J80" s="364"/>
      <c r="K80" s="364"/>
      <c r="L80" s="382" t="s">
        <v>533</v>
      </c>
      <c r="M80" s="382"/>
      <c r="N80" s="365" t="s">
        <v>534</v>
      </c>
      <c r="O80" s="365" t="b">
        <v>0</v>
      </c>
      <c r="P80" s="365">
        <v>99999999999</v>
      </c>
      <c r="Q80" s="365">
        <v>11111111111</v>
      </c>
      <c r="R80" s="383"/>
      <c r="S80" s="364" t="s">
        <v>535</v>
      </c>
      <c r="T80" s="364" t="s">
        <v>62</v>
      </c>
      <c r="U80" s="364" t="s">
        <v>62</v>
      </c>
      <c r="V80" s="364" t="s">
        <v>62</v>
      </c>
      <c r="W80" s="364" t="s">
        <v>62</v>
      </c>
      <c r="X80" s="364" t="s">
        <v>62</v>
      </c>
      <c r="Y80" s="364" t="s">
        <v>62</v>
      </c>
      <c r="Z80" s="364" t="s">
        <v>62</v>
      </c>
      <c r="AA80" s="384"/>
      <c r="AB80" s="371" t="s">
        <v>75</v>
      </c>
      <c r="AC80" s="368" t="s">
        <v>147</v>
      </c>
      <c r="AD80" s="368" t="s">
        <v>532</v>
      </c>
      <c r="AE80" s="368" t="s">
        <v>532</v>
      </c>
      <c r="AF80" s="372" t="s">
        <v>148</v>
      </c>
      <c r="AG80" s="367" t="s">
        <v>149</v>
      </c>
      <c r="AH80" s="371"/>
      <c r="AI80" s="376">
        <v>45915</v>
      </c>
      <c r="AJ80" s="377" t="s">
        <v>8713</v>
      </c>
      <c r="AK80" s="367" t="s">
        <v>8287</v>
      </c>
      <c r="AL80" s="367" t="s">
        <v>140</v>
      </c>
      <c r="AM80" s="367"/>
      <c r="AN80" s="367"/>
      <c r="AO80" s="367"/>
      <c r="AP80" s="367"/>
      <c r="AQ80" s="367"/>
      <c r="AR80" s="367"/>
      <c r="AS80" s="367"/>
      <c r="AT80" s="367"/>
      <c r="AU80" s="367">
        <v>1</v>
      </c>
    </row>
    <row r="81" spans="1:47" ht="30" hidden="1" customHeight="1">
      <c r="A81" s="105" t="str">
        <f>_xlfn.CONCAT(Table2[[#This Row],[TABLE_NAME]],Table2[[#This Row],[COLUMN_NAME]])</f>
        <v>INSTRUMENTEXPSR_IN_SCP</v>
      </c>
      <c r="B81" s="362" t="s">
        <v>59</v>
      </c>
      <c r="C81" s="363" t="s">
        <v>536</v>
      </c>
      <c r="D81" s="364" t="s">
        <v>190</v>
      </c>
      <c r="E81" s="364" t="s">
        <v>63</v>
      </c>
      <c r="F81" s="364" t="s">
        <v>62</v>
      </c>
      <c r="G81" s="364" t="s">
        <v>62</v>
      </c>
      <c r="H81" s="364" t="s">
        <v>62</v>
      </c>
      <c r="I81" s="364" t="s">
        <v>62</v>
      </c>
      <c r="J81" s="364" t="s">
        <v>62</v>
      </c>
      <c r="K81" s="364" t="s">
        <v>62</v>
      </c>
      <c r="L81" s="365" t="s">
        <v>537</v>
      </c>
      <c r="M81" s="365" t="s">
        <v>538</v>
      </c>
      <c r="N81" s="365" t="s">
        <v>538</v>
      </c>
      <c r="O81" s="365" t="b">
        <v>1</v>
      </c>
      <c r="P81" s="365" t="s">
        <v>139</v>
      </c>
      <c r="Q81" s="365" t="s">
        <v>140</v>
      </c>
      <c r="R81" s="366"/>
      <c r="S81" s="364" t="s">
        <v>539</v>
      </c>
      <c r="T81" s="364" t="s">
        <v>540</v>
      </c>
      <c r="U81" s="364" t="s">
        <v>540</v>
      </c>
      <c r="V81" s="364" t="s">
        <v>540</v>
      </c>
      <c r="W81" s="364" t="s">
        <v>540</v>
      </c>
      <c r="X81" s="364" t="s">
        <v>540</v>
      </c>
      <c r="Y81" s="364" t="s">
        <v>540</v>
      </c>
      <c r="Z81" s="364" t="s">
        <v>540</v>
      </c>
      <c r="AA81" s="366"/>
      <c r="AB81" s="371" t="s">
        <v>67</v>
      </c>
      <c r="AC81" s="371" t="s">
        <v>67</v>
      </c>
      <c r="AD81" s="371" t="s">
        <v>67</v>
      </c>
      <c r="AE81" s="371" t="s">
        <v>541</v>
      </c>
      <c r="AF81" s="371" t="s">
        <v>69</v>
      </c>
      <c r="AG81" s="371" t="s">
        <v>69</v>
      </c>
      <c r="AH81" s="366"/>
      <c r="AI81" s="376">
        <v>44488</v>
      </c>
      <c r="AJ81" s="367" t="s">
        <v>542</v>
      </c>
      <c r="AK81" s="367" t="s">
        <v>8288</v>
      </c>
      <c r="AL81" s="367" t="s">
        <v>140</v>
      </c>
      <c r="AM81" s="367"/>
      <c r="AN81" s="367"/>
      <c r="AO81" s="367"/>
      <c r="AP81" s="367" t="s">
        <v>8156</v>
      </c>
      <c r="AQ81" s="367" t="s">
        <v>8157</v>
      </c>
      <c r="AR81" s="367" t="s">
        <v>8158</v>
      </c>
      <c r="AS81" s="367"/>
      <c r="AT81" s="367"/>
      <c r="AU81" s="367">
        <v>1</v>
      </c>
    </row>
    <row r="82" spans="1:47" ht="30" hidden="1" customHeight="1">
      <c r="A82" s="105" t="str">
        <f>_xlfn.CONCAT(Table2[[#This Row],[TABLE_NAME]],Table2[[#This Row],[COLUMN_NAME]])</f>
        <v>INSTRUMENTFLD_SYNDCTN</v>
      </c>
      <c r="B82" s="362" t="s">
        <v>59</v>
      </c>
      <c r="C82" s="363" t="s">
        <v>543</v>
      </c>
      <c r="D82" s="364" t="s">
        <v>190</v>
      </c>
      <c r="E82" s="364" t="s">
        <v>63</v>
      </c>
      <c r="F82" s="364" t="s">
        <v>63</v>
      </c>
      <c r="G82" s="364" t="s">
        <v>63</v>
      </c>
      <c r="H82" s="364" t="s">
        <v>62</v>
      </c>
      <c r="I82" s="364" t="s">
        <v>63</v>
      </c>
      <c r="J82" s="364" t="s">
        <v>63</v>
      </c>
      <c r="K82" s="364" t="s">
        <v>63</v>
      </c>
      <c r="L82" s="365" t="s">
        <v>544</v>
      </c>
      <c r="M82" s="365" t="s">
        <v>545</v>
      </c>
      <c r="N82" s="365" t="s">
        <v>545</v>
      </c>
      <c r="O82" s="365" t="b">
        <v>1</v>
      </c>
      <c r="P82" s="365" t="s">
        <v>139</v>
      </c>
      <c r="Q82" s="365" t="s">
        <v>140</v>
      </c>
      <c r="R82" s="366"/>
      <c r="S82" s="364" t="s">
        <v>546</v>
      </c>
      <c r="T82" s="364" t="s">
        <v>63</v>
      </c>
      <c r="U82" s="364" t="s">
        <v>63</v>
      </c>
      <c r="V82" s="364" t="s">
        <v>63</v>
      </c>
      <c r="W82" s="364" t="s">
        <v>63</v>
      </c>
      <c r="X82" s="364" t="s">
        <v>62</v>
      </c>
      <c r="Y82" s="364" t="s">
        <v>63</v>
      </c>
      <c r="Z82" s="364" t="s">
        <v>63</v>
      </c>
      <c r="AA82" s="366"/>
      <c r="AB82" s="371" t="s">
        <v>75</v>
      </c>
      <c r="AC82" s="371" t="s">
        <v>8772</v>
      </c>
      <c r="AD82" s="371" t="s">
        <v>543</v>
      </c>
      <c r="AE82" s="371" t="s">
        <v>8773</v>
      </c>
      <c r="AF82" s="371" t="s">
        <v>8774</v>
      </c>
      <c r="AG82" s="371" t="s">
        <v>8775</v>
      </c>
      <c r="AH82" s="366"/>
      <c r="AI82" s="376">
        <v>45714</v>
      </c>
      <c r="AJ82" s="367" t="s">
        <v>8776</v>
      </c>
      <c r="AK82" s="367" t="s">
        <v>8289</v>
      </c>
      <c r="AL82" s="367" t="s">
        <v>140</v>
      </c>
      <c r="AM82" s="367"/>
      <c r="AN82" s="367" t="s">
        <v>62</v>
      </c>
      <c r="AO82" s="367"/>
      <c r="AP82" s="367" t="s">
        <v>8290</v>
      </c>
      <c r="AQ82" s="367" t="s">
        <v>8291</v>
      </c>
      <c r="AR82" s="367" t="s">
        <v>8292</v>
      </c>
      <c r="AS82" s="367" t="s">
        <v>8243</v>
      </c>
      <c r="AT82" s="367"/>
      <c r="AU82" s="367">
        <v>1</v>
      </c>
    </row>
    <row r="83" spans="1:47" ht="30" hidden="1" customHeight="1">
      <c r="A83" s="105" t="str">
        <f>_xlfn.CONCAT(Table2[[#This Row],[TABLE_NAME]],Table2[[#This Row],[COLUMN_NAME]])</f>
        <v>INSTRUMENTFLG_LBO</v>
      </c>
      <c r="B83" s="362" t="s">
        <v>59</v>
      </c>
      <c r="C83" s="363" t="s">
        <v>547</v>
      </c>
      <c r="D83" s="364" t="s">
        <v>190</v>
      </c>
      <c r="E83" s="364" t="s">
        <v>63</v>
      </c>
      <c r="F83" s="364" t="s">
        <v>63</v>
      </c>
      <c r="G83" s="364" t="s">
        <v>63</v>
      </c>
      <c r="H83" s="364" t="s">
        <v>62</v>
      </c>
      <c r="I83" s="364" t="s">
        <v>63</v>
      </c>
      <c r="J83" s="364" t="s">
        <v>63</v>
      </c>
      <c r="K83" s="364" t="s">
        <v>63</v>
      </c>
      <c r="L83" s="365" t="s">
        <v>548</v>
      </c>
      <c r="M83" s="365" t="s">
        <v>549</v>
      </c>
      <c r="N83" s="365" t="s">
        <v>549</v>
      </c>
      <c r="O83" s="365" t="b">
        <v>1</v>
      </c>
      <c r="P83" s="365" t="s">
        <v>139</v>
      </c>
      <c r="Q83" s="365" t="s">
        <v>140</v>
      </c>
      <c r="R83" s="366"/>
      <c r="S83" s="364" t="s">
        <v>550</v>
      </c>
      <c r="T83" s="364" t="s">
        <v>63</v>
      </c>
      <c r="U83" s="364" t="s">
        <v>63</v>
      </c>
      <c r="V83" s="364" t="s">
        <v>63</v>
      </c>
      <c r="W83" s="364" t="s">
        <v>63</v>
      </c>
      <c r="X83" s="364" t="s">
        <v>62</v>
      </c>
      <c r="Y83" s="364" t="s">
        <v>63</v>
      </c>
      <c r="Z83" s="364" t="s">
        <v>63</v>
      </c>
      <c r="AA83" s="366"/>
      <c r="AB83" s="371" t="s">
        <v>75</v>
      </c>
      <c r="AC83" s="368" t="s">
        <v>551</v>
      </c>
      <c r="AD83" s="363" t="s">
        <v>552</v>
      </c>
      <c r="AE83" s="367" t="s">
        <v>8777</v>
      </c>
      <c r="AF83" s="371" t="s">
        <v>69</v>
      </c>
      <c r="AG83" s="367" t="s">
        <v>8778</v>
      </c>
      <c r="AH83" s="366"/>
      <c r="AI83" s="376">
        <v>45793</v>
      </c>
      <c r="AJ83" s="373" t="s">
        <v>8779</v>
      </c>
      <c r="AK83" s="367" t="s">
        <v>8293</v>
      </c>
      <c r="AL83" s="367" t="s">
        <v>140</v>
      </c>
      <c r="AM83" s="367"/>
      <c r="AN83" s="367"/>
      <c r="AO83" s="367"/>
      <c r="AP83" s="367" t="s">
        <v>8218</v>
      </c>
      <c r="AQ83" s="367" t="s">
        <v>8174</v>
      </c>
      <c r="AR83" s="367" t="s">
        <v>8158</v>
      </c>
      <c r="AS83" s="367"/>
      <c r="AT83" s="367"/>
      <c r="AU83" s="367">
        <v>1</v>
      </c>
    </row>
    <row r="84" spans="1:47" ht="30" hidden="1" customHeight="1">
      <c r="A84" s="105" t="str">
        <f>_xlfn.CONCAT(Table2[[#This Row],[TABLE_NAME]],Table2[[#This Row],[COLUMN_NAME]])</f>
        <v>INSTRUMENTFRBRNC_STTS_C19</v>
      </c>
      <c r="B84" s="362" t="s">
        <v>59</v>
      </c>
      <c r="C84" s="363" t="s">
        <v>555</v>
      </c>
      <c r="D84" s="364" t="s">
        <v>94</v>
      </c>
      <c r="E84" s="364" t="s">
        <v>63</v>
      </c>
      <c r="F84" s="364" t="s">
        <v>62</v>
      </c>
      <c r="G84" s="364" t="s">
        <v>62</v>
      </c>
      <c r="H84" s="364" t="s">
        <v>62</v>
      </c>
      <c r="I84" s="364" t="s">
        <v>62</v>
      </c>
      <c r="J84" s="364" t="s">
        <v>62</v>
      </c>
      <c r="K84" s="364" t="s">
        <v>62</v>
      </c>
      <c r="L84" s="365" t="s">
        <v>556</v>
      </c>
      <c r="M84" s="365" t="s">
        <v>557</v>
      </c>
      <c r="N84" s="365" t="s">
        <v>557</v>
      </c>
      <c r="O84" s="365" t="b">
        <v>1</v>
      </c>
      <c r="P84" s="365">
        <v>99999999999</v>
      </c>
      <c r="Q84" s="365">
        <v>11111111111</v>
      </c>
      <c r="R84" s="366"/>
      <c r="S84" s="364" t="s">
        <v>558</v>
      </c>
      <c r="T84" s="364" t="s">
        <v>63</v>
      </c>
      <c r="U84" s="364" t="s">
        <v>63</v>
      </c>
      <c r="V84" s="364" t="s">
        <v>63</v>
      </c>
      <c r="W84" s="364" t="s">
        <v>63</v>
      </c>
      <c r="X84" s="364" t="s">
        <v>62</v>
      </c>
      <c r="Y84" s="364" t="s">
        <v>62</v>
      </c>
      <c r="Z84" s="364" t="s">
        <v>63</v>
      </c>
      <c r="AA84" s="366"/>
      <c r="AB84" s="371" t="s">
        <v>75</v>
      </c>
      <c r="AC84" s="368" t="s">
        <v>559</v>
      </c>
      <c r="AD84" s="368" t="s">
        <v>560</v>
      </c>
      <c r="AE84" s="368" t="s">
        <v>561</v>
      </c>
      <c r="AF84" s="367" t="s">
        <v>408</v>
      </c>
      <c r="AG84" s="368" t="s">
        <v>562</v>
      </c>
      <c r="AH84" s="366"/>
      <c r="AI84" s="376">
        <v>44693</v>
      </c>
      <c r="AJ84" s="367" t="s">
        <v>563</v>
      </c>
      <c r="AK84" s="367" t="s">
        <v>8255</v>
      </c>
      <c r="AL84" s="367" t="s">
        <v>140</v>
      </c>
      <c r="AM84" s="367"/>
      <c r="AN84" s="367"/>
      <c r="AO84" s="367"/>
      <c r="AP84" s="367" t="s">
        <v>8196</v>
      </c>
      <c r="AQ84" s="367" t="s">
        <v>8174</v>
      </c>
      <c r="AR84" s="367" t="s">
        <v>8158</v>
      </c>
      <c r="AS84" s="367" t="s">
        <v>8294</v>
      </c>
      <c r="AT84" s="367" t="s">
        <v>8295</v>
      </c>
      <c r="AU84" s="367">
        <v>1</v>
      </c>
    </row>
    <row r="85" spans="1:47" ht="39.75" hidden="1" customHeight="1">
      <c r="A85" s="105" t="str">
        <f>_xlfn.CONCAT(Table2[[#This Row],[TABLE_NAME]],Table2[[#This Row],[COLUMN_NAME]])</f>
        <v>INSTRUMENTFRBRNC_STTS_INSTRMNT</v>
      </c>
      <c r="B85" s="362" t="s">
        <v>59</v>
      </c>
      <c r="C85" s="363" t="s">
        <v>564</v>
      </c>
      <c r="D85" s="364" t="s">
        <v>94</v>
      </c>
      <c r="E85" s="364" t="s">
        <v>62</v>
      </c>
      <c r="F85" s="364" t="s">
        <v>62</v>
      </c>
      <c r="G85" s="364" t="s">
        <v>62</v>
      </c>
      <c r="H85" s="364" t="s">
        <v>62</v>
      </c>
      <c r="I85" s="364" t="s">
        <v>62</v>
      </c>
      <c r="J85" s="364" t="s">
        <v>62</v>
      </c>
      <c r="K85" s="364" t="s">
        <v>62</v>
      </c>
      <c r="L85" s="365" t="s">
        <v>565</v>
      </c>
      <c r="M85" s="365" t="s">
        <v>566</v>
      </c>
      <c r="N85" s="365" t="s">
        <v>566</v>
      </c>
      <c r="O85" s="365" t="b">
        <v>1</v>
      </c>
      <c r="P85" s="365">
        <v>99999999999</v>
      </c>
      <c r="Q85" s="365" t="s">
        <v>193</v>
      </c>
      <c r="R85" s="366"/>
      <c r="S85" s="364" t="s">
        <v>567</v>
      </c>
      <c r="T85" s="364" t="s">
        <v>62</v>
      </c>
      <c r="U85" s="364" t="s">
        <v>62</v>
      </c>
      <c r="V85" s="364" t="s">
        <v>62</v>
      </c>
      <c r="W85" s="364" t="s">
        <v>62</v>
      </c>
      <c r="X85" s="364" t="s">
        <v>62</v>
      </c>
      <c r="Y85" s="364" t="s">
        <v>62</v>
      </c>
      <c r="Z85" s="364" t="s">
        <v>63</v>
      </c>
      <c r="AA85" s="366"/>
      <c r="AB85" s="367" t="s">
        <v>75</v>
      </c>
      <c r="AC85" s="368" t="s">
        <v>8750</v>
      </c>
      <c r="AD85" s="368" t="s">
        <v>8780</v>
      </c>
      <c r="AE85" s="363" t="s">
        <v>564</v>
      </c>
      <c r="AF85" s="371" t="s">
        <v>69</v>
      </c>
      <c r="AG85" s="377" t="s">
        <v>8781</v>
      </c>
      <c r="AH85" s="366"/>
      <c r="AI85" s="376">
        <v>45793</v>
      </c>
      <c r="AJ85" s="367" t="s">
        <v>8782</v>
      </c>
      <c r="AK85" s="367" t="s">
        <v>8296</v>
      </c>
      <c r="AL85" s="367"/>
      <c r="AM85" s="367"/>
      <c r="AN85" s="367" t="s">
        <v>62</v>
      </c>
      <c r="AO85" s="367"/>
      <c r="AP85" s="367" t="s">
        <v>8251</v>
      </c>
      <c r="AQ85" s="367" t="s">
        <v>8174</v>
      </c>
      <c r="AR85" s="367" t="s">
        <v>8158</v>
      </c>
      <c r="AS85" s="367" t="s">
        <v>8297</v>
      </c>
      <c r="AT85" s="367"/>
      <c r="AU85" s="367">
        <v>1</v>
      </c>
    </row>
    <row r="86" spans="1:47" ht="30" hidden="1" customHeight="1">
      <c r="A86" s="105" t="str">
        <f>_xlfn.CONCAT(Table2[[#This Row],[TABLE_NAME]],Table2[[#This Row],[COLUMN_NAME]])</f>
        <v>INSTRUMENTGRC_PRD_CPTL_INTRST_C19</v>
      </c>
      <c r="B86" s="362" t="s">
        <v>59</v>
      </c>
      <c r="C86" s="363" t="s">
        <v>568</v>
      </c>
      <c r="D86" s="364" t="s">
        <v>190</v>
      </c>
      <c r="E86" s="364" t="s">
        <v>63</v>
      </c>
      <c r="F86" s="364" t="s">
        <v>62</v>
      </c>
      <c r="G86" s="364" t="s">
        <v>62</v>
      </c>
      <c r="H86" s="364" t="s">
        <v>62</v>
      </c>
      <c r="I86" s="364" t="s">
        <v>62</v>
      </c>
      <c r="J86" s="364" t="s">
        <v>62</v>
      </c>
      <c r="K86" s="364" t="s">
        <v>62</v>
      </c>
      <c r="L86" s="365" t="s">
        <v>569</v>
      </c>
      <c r="M86" s="365" t="s">
        <v>570</v>
      </c>
      <c r="N86" s="365" t="s">
        <v>570</v>
      </c>
      <c r="O86" s="365" t="b">
        <v>1</v>
      </c>
      <c r="P86" s="365" t="s">
        <v>139</v>
      </c>
      <c r="Q86" s="365" t="s">
        <v>140</v>
      </c>
      <c r="R86" s="366"/>
      <c r="S86" s="364" t="s">
        <v>571</v>
      </c>
      <c r="T86" s="364" t="s">
        <v>63</v>
      </c>
      <c r="U86" s="364" t="s">
        <v>63</v>
      </c>
      <c r="V86" s="364" t="s">
        <v>63</v>
      </c>
      <c r="W86" s="364" t="s">
        <v>63</v>
      </c>
      <c r="X86" s="364" t="s">
        <v>62</v>
      </c>
      <c r="Y86" s="364" t="s">
        <v>62</v>
      </c>
      <c r="Z86" s="364" t="s">
        <v>63</v>
      </c>
      <c r="AA86" s="366"/>
      <c r="AB86" s="371" t="s">
        <v>87</v>
      </c>
      <c r="AC86" s="368" t="s">
        <v>363</v>
      </c>
      <c r="AD86" s="368" t="s">
        <v>572</v>
      </c>
      <c r="AE86" s="368" t="s">
        <v>573</v>
      </c>
      <c r="AF86" s="374" t="s">
        <v>186</v>
      </c>
      <c r="AG86" s="367" t="s">
        <v>373</v>
      </c>
      <c r="AH86" s="366"/>
      <c r="AI86" s="376">
        <v>44547</v>
      </c>
      <c r="AJ86" s="367" t="s">
        <v>574</v>
      </c>
      <c r="AK86" s="367"/>
      <c r="AL86" s="367" t="s">
        <v>140</v>
      </c>
      <c r="AM86" s="367"/>
      <c r="AN86" s="367"/>
      <c r="AO86" s="367"/>
      <c r="AP86" s="367" t="s">
        <v>8196</v>
      </c>
      <c r="AQ86" s="367" t="s">
        <v>8142</v>
      </c>
      <c r="AR86" s="367" t="s">
        <v>8143</v>
      </c>
      <c r="AS86" s="367" t="s">
        <v>8243</v>
      </c>
      <c r="AT86" s="367"/>
      <c r="AU86" s="367">
        <v>1</v>
      </c>
    </row>
    <row r="87" spans="1:47" ht="30" hidden="1" customHeight="1">
      <c r="A87" s="105" t="str">
        <f>_xlfn.CONCAT(Table2[[#This Row],[TABLE_NAME]],Table2[[#This Row],[COLUMN_NAME]])</f>
        <v>INSTRUMENTGRNTR_ID</v>
      </c>
      <c r="B87" s="362" t="s">
        <v>59</v>
      </c>
      <c r="C87" s="368" t="s">
        <v>575</v>
      </c>
      <c r="D87" s="364" t="s">
        <v>576</v>
      </c>
      <c r="E87" s="364" t="s">
        <v>63</v>
      </c>
      <c r="F87" s="364"/>
      <c r="G87" s="364"/>
      <c r="H87" s="364"/>
      <c r="I87" s="364"/>
      <c r="J87" s="364"/>
      <c r="K87" s="364"/>
      <c r="L87" s="365" t="s">
        <v>577</v>
      </c>
      <c r="M87" s="365" t="s">
        <v>578</v>
      </c>
      <c r="N87" s="365" t="s">
        <v>578</v>
      </c>
      <c r="O87" s="365" t="b">
        <v>1</v>
      </c>
      <c r="P87" s="365" t="s">
        <v>139</v>
      </c>
      <c r="Q87" s="365" t="s">
        <v>140</v>
      </c>
      <c r="R87" s="366"/>
      <c r="S87" s="364" t="s">
        <v>579</v>
      </c>
      <c r="T87" s="364" t="s">
        <v>63</v>
      </c>
      <c r="U87" s="364" t="s">
        <v>63</v>
      </c>
      <c r="V87" s="364" t="s">
        <v>63</v>
      </c>
      <c r="W87" s="364" t="s">
        <v>63</v>
      </c>
      <c r="X87" s="364" t="s">
        <v>63</v>
      </c>
      <c r="Y87" s="364" t="s">
        <v>63</v>
      </c>
      <c r="Z87" s="364" t="s">
        <v>62</v>
      </c>
      <c r="AA87" s="366"/>
      <c r="AB87" s="371" t="s">
        <v>87</v>
      </c>
      <c r="AC87" s="368" t="s">
        <v>580</v>
      </c>
      <c r="AD87" s="368" t="s">
        <v>581</v>
      </c>
      <c r="AE87" s="368" t="s">
        <v>582</v>
      </c>
      <c r="AF87" s="367" t="s">
        <v>583</v>
      </c>
      <c r="AG87" s="363" t="s">
        <v>584</v>
      </c>
      <c r="AH87" s="366"/>
      <c r="AI87" s="370">
        <v>44588</v>
      </c>
      <c r="AJ87" s="367" t="s">
        <v>585</v>
      </c>
      <c r="AK87" s="367" t="s">
        <v>8298</v>
      </c>
      <c r="AL87" s="367" t="s">
        <v>140</v>
      </c>
      <c r="AM87" s="367"/>
      <c r="AN87" s="367"/>
      <c r="AO87" s="367"/>
      <c r="AP87" s="367" t="s">
        <v>8172</v>
      </c>
      <c r="AQ87" s="367" t="s">
        <v>8162</v>
      </c>
      <c r="AR87" s="367" t="s">
        <v>8163</v>
      </c>
      <c r="AS87" s="367"/>
      <c r="AT87" s="367"/>
      <c r="AU87" s="367">
        <v>1</v>
      </c>
    </row>
    <row r="88" spans="1:47" ht="30" hidden="1" customHeight="1">
      <c r="A88" s="105" t="str">
        <f>_xlfn.CONCAT(Table2[[#This Row],[TABLE_NAME]],Table2[[#This Row],[COLUMN_NAME]])</f>
        <v>INSTRUMENTGRNTR_ID_TYP</v>
      </c>
      <c r="B88" s="362" t="s">
        <v>59</v>
      </c>
      <c r="C88" s="368" t="s">
        <v>586</v>
      </c>
      <c r="D88" s="364" t="s">
        <v>94</v>
      </c>
      <c r="E88" s="364" t="s">
        <v>62</v>
      </c>
      <c r="F88" s="364"/>
      <c r="G88" s="364"/>
      <c r="H88" s="364"/>
      <c r="I88" s="364"/>
      <c r="J88" s="364"/>
      <c r="K88" s="364"/>
      <c r="L88" s="365" t="s">
        <v>587</v>
      </c>
      <c r="M88" s="365" t="s">
        <v>588</v>
      </c>
      <c r="N88" s="365" t="s">
        <v>588</v>
      </c>
      <c r="O88" s="365" t="b">
        <v>1</v>
      </c>
      <c r="P88" s="365" t="s">
        <v>139</v>
      </c>
      <c r="Q88" s="365" t="s">
        <v>140</v>
      </c>
      <c r="R88" s="366"/>
      <c r="S88" s="364" t="s">
        <v>589</v>
      </c>
      <c r="T88" s="364" t="s">
        <v>63</v>
      </c>
      <c r="U88" s="364" t="s">
        <v>63</v>
      </c>
      <c r="V88" s="364" t="s">
        <v>63</v>
      </c>
      <c r="W88" s="364" t="s">
        <v>63</v>
      </c>
      <c r="X88" s="364" t="s">
        <v>63</v>
      </c>
      <c r="Y88" s="364" t="s">
        <v>63</v>
      </c>
      <c r="Z88" s="364" t="s">
        <v>62</v>
      </c>
      <c r="AA88" s="366"/>
      <c r="AB88" s="371" t="s">
        <v>87</v>
      </c>
      <c r="AC88" s="368" t="s">
        <v>580</v>
      </c>
      <c r="AD88" s="368" t="s">
        <v>581</v>
      </c>
      <c r="AE88" s="368" t="s">
        <v>590</v>
      </c>
      <c r="AF88" s="367" t="s">
        <v>583</v>
      </c>
      <c r="AG88" s="367" t="s">
        <v>591</v>
      </c>
      <c r="AH88" s="366"/>
      <c r="AI88" s="370">
        <v>44588</v>
      </c>
      <c r="AJ88" s="367" t="s">
        <v>592</v>
      </c>
      <c r="AK88" s="367" t="s">
        <v>8298</v>
      </c>
      <c r="AL88" s="367" t="s">
        <v>8279</v>
      </c>
      <c r="AM88" s="367"/>
      <c r="AN88" s="367"/>
      <c r="AO88" s="367"/>
      <c r="AP88" s="367" t="s">
        <v>8172</v>
      </c>
      <c r="AQ88" s="367" t="s">
        <v>8162</v>
      </c>
      <c r="AR88" s="367" t="s">
        <v>8163</v>
      </c>
      <c r="AS88" s="367"/>
      <c r="AT88" s="367"/>
      <c r="AU88" s="367">
        <v>1</v>
      </c>
    </row>
    <row r="89" spans="1:47" ht="30" hidden="1" customHeight="1">
      <c r="A89" s="105" t="str">
        <f>_xlfn.CONCAT(Table2[[#This Row],[TABLE_NAME]],Table2[[#This Row],[COLUMN_NAME]])</f>
        <v>INSTRUMENTGRSS_CRRYNG_AMNT_INSTRMNT</v>
      </c>
      <c r="B89" s="362" t="s">
        <v>59</v>
      </c>
      <c r="C89" s="363" t="s">
        <v>593</v>
      </c>
      <c r="D89" s="364" t="s">
        <v>61</v>
      </c>
      <c r="E89" s="364" t="s">
        <v>63</v>
      </c>
      <c r="F89" s="364" t="s">
        <v>62</v>
      </c>
      <c r="G89" s="364" t="s">
        <v>62</v>
      </c>
      <c r="H89" s="364" t="s">
        <v>62</v>
      </c>
      <c r="I89" s="364" t="s">
        <v>62</v>
      </c>
      <c r="J89" s="364" t="s">
        <v>62</v>
      </c>
      <c r="K89" s="364" t="s">
        <v>62</v>
      </c>
      <c r="L89" s="365" t="s">
        <v>594</v>
      </c>
      <c r="M89" s="365" t="s">
        <v>595</v>
      </c>
      <c r="N89" s="365" t="s">
        <v>595</v>
      </c>
      <c r="O89" s="365" t="b">
        <v>1</v>
      </c>
      <c r="P89" s="365">
        <v>99999999999</v>
      </c>
      <c r="Q89" s="365">
        <v>11111111111</v>
      </c>
      <c r="R89" s="366"/>
      <c r="S89" s="364" t="s">
        <v>596</v>
      </c>
      <c r="T89" s="364" t="s">
        <v>62</v>
      </c>
      <c r="U89" s="364" t="s">
        <v>62</v>
      </c>
      <c r="V89" s="364" t="s">
        <v>62</v>
      </c>
      <c r="W89" s="364" t="s">
        <v>62</v>
      </c>
      <c r="X89" s="364" t="s">
        <v>62</v>
      </c>
      <c r="Y89" s="364" t="s">
        <v>62</v>
      </c>
      <c r="Z89" s="364" t="s">
        <v>62</v>
      </c>
      <c r="AA89" s="366"/>
      <c r="AB89" s="367" t="s">
        <v>75</v>
      </c>
      <c r="AC89" s="368" t="s">
        <v>76</v>
      </c>
      <c r="AD89" s="368" t="s">
        <v>597</v>
      </c>
      <c r="AE89" s="368" t="s">
        <v>598</v>
      </c>
      <c r="AF89" s="367" t="s">
        <v>69</v>
      </c>
      <c r="AG89" s="367" t="s">
        <v>599</v>
      </c>
      <c r="AH89" s="366"/>
      <c r="AI89" s="376">
        <v>44650</v>
      </c>
      <c r="AJ89" s="373" t="s">
        <v>600</v>
      </c>
      <c r="AK89" s="367" t="s">
        <v>8299</v>
      </c>
      <c r="AL89" s="367" t="s">
        <v>140</v>
      </c>
      <c r="AM89" s="367"/>
      <c r="AN89" s="367"/>
      <c r="AO89" s="367"/>
      <c r="AP89" s="367" t="s">
        <v>8141</v>
      </c>
      <c r="AQ89" s="367" t="s">
        <v>8142</v>
      </c>
      <c r="AR89" s="367" t="s">
        <v>8143</v>
      </c>
      <c r="AS89" s="367"/>
      <c r="AT89" s="367"/>
      <c r="AU89" s="367">
        <v>1</v>
      </c>
    </row>
    <row r="90" spans="1:47" ht="30" hidden="1" customHeight="1">
      <c r="A90" s="105" t="str">
        <f>_xlfn.CONCAT(Table2[[#This Row],[TABLE_NAME]],Table2[[#This Row],[COLUMN_NAME]])</f>
        <v>INSTRUMENTHEDGE_ID</v>
      </c>
      <c r="B90" s="362" t="s">
        <v>59</v>
      </c>
      <c r="C90" s="368" t="s">
        <v>601</v>
      </c>
      <c r="D90" s="364" t="s">
        <v>576</v>
      </c>
      <c r="E90" s="364" t="s">
        <v>63</v>
      </c>
      <c r="F90" s="364"/>
      <c r="G90" s="364"/>
      <c r="H90" s="364"/>
      <c r="I90" s="364"/>
      <c r="J90" s="364"/>
      <c r="K90" s="364"/>
      <c r="L90" s="365" t="s">
        <v>602</v>
      </c>
      <c r="M90" s="365" t="s">
        <v>603</v>
      </c>
      <c r="N90" s="365" t="s">
        <v>603</v>
      </c>
      <c r="O90" s="365" t="b">
        <v>1</v>
      </c>
      <c r="P90" s="365" t="s">
        <v>139</v>
      </c>
      <c r="Q90" s="365" t="s">
        <v>140</v>
      </c>
      <c r="R90" s="366"/>
      <c r="S90" s="364" t="s">
        <v>604</v>
      </c>
      <c r="T90" s="364" t="s">
        <v>63</v>
      </c>
      <c r="U90" s="364" t="s">
        <v>63</v>
      </c>
      <c r="V90" s="364" t="s">
        <v>63</v>
      </c>
      <c r="W90" s="364" t="s">
        <v>63</v>
      </c>
      <c r="X90" s="364" t="s">
        <v>63</v>
      </c>
      <c r="Y90" s="364" t="s">
        <v>63</v>
      </c>
      <c r="Z90" s="364" t="s">
        <v>62</v>
      </c>
      <c r="AA90" s="366"/>
      <c r="AB90" s="367" t="s">
        <v>605</v>
      </c>
      <c r="AC90" s="368" t="s">
        <v>606</v>
      </c>
      <c r="AD90" s="368" t="s">
        <v>607</v>
      </c>
      <c r="AE90" s="368" t="s">
        <v>608</v>
      </c>
      <c r="AF90" s="371" t="s">
        <v>609</v>
      </c>
      <c r="AG90" s="367" t="s">
        <v>610</v>
      </c>
      <c r="AH90" s="366"/>
      <c r="AI90" s="370">
        <v>44614</v>
      </c>
      <c r="AJ90" s="367" t="s">
        <v>611</v>
      </c>
      <c r="AK90" s="367" t="s">
        <v>8300</v>
      </c>
      <c r="AL90" s="367" t="s">
        <v>140</v>
      </c>
      <c r="AM90" s="367"/>
      <c r="AN90" s="367"/>
      <c r="AO90" s="367"/>
      <c r="AP90" s="367" t="s">
        <v>8172</v>
      </c>
      <c r="AQ90" s="367" t="s">
        <v>8162</v>
      </c>
      <c r="AR90" s="367" t="s">
        <v>8163</v>
      </c>
      <c r="AS90" s="367"/>
      <c r="AT90" s="367"/>
      <c r="AU90" s="367">
        <v>1</v>
      </c>
    </row>
    <row r="91" spans="1:47" ht="30" hidden="1" customHeight="1">
      <c r="A91" s="105" t="str">
        <f>_xlfn.CONCAT(Table2[[#This Row],[TABLE_NAME]],Table2[[#This Row],[COLUMN_NAME]])</f>
        <v>INSTRUMENTIDCMB</v>
      </c>
      <c r="B91" s="380" t="s">
        <v>59</v>
      </c>
      <c r="C91" s="368" t="s">
        <v>612</v>
      </c>
      <c r="D91" s="381" t="s">
        <v>136</v>
      </c>
      <c r="E91" s="364" t="s">
        <v>63</v>
      </c>
      <c r="F91" s="364"/>
      <c r="G91" s="364"/>
      <c r="H91" s="364"/>
      <c r="I91" s="364"/>
      <c r="J91" s="364"/>
      <c r="K91" s="364"/>
      <c r="L91" s="382" t="s">
        <v>613</v>
      </c>
      <c r="M91" s="382"/>
      <c r="N91" s="365" t="s">
        <v>614</v>
      </c>
      <c r="O91" s="365" t="b">
        <v>0</v>
      </c>
      <c r="P91" s="365" t="s">
        <v>193</v>
      </c>
      <c r="Q91" s="365" t="s">
        <v>193</v>
      </c>
      <c r="R91" s="383"/>
      <c r="S91" s="364" t="s">
        <v>615</v>
      </c>
      <c r="T91" s="364" t="s">
        <v>62</v>
      </c>
      <c r="U91" s="364" t="s">
        <v>62</v>
      </c>
      <c r="V91" s="364" t="s">
        <v>62</v>
      </c>
      <c r="W91" s="364" t="s">
        <v>62</v>
      </c>
      <c r="X91" s="364" t="s">
        <v>62</v>
      </c>
      <c r="Y91" s="364" t="s">
        <v>62</v>
      </c>
      <c r="Z91" s="364" t="s">
        <v>62</v>
      </c>
      <c r="AA91" s="384"/>
      <c r="AB91" s="367" t="s">
        <v>75</v>
      </c>
      <c r="AC91" s="368" t="s">
        <v>76</v>
      </c>
      <c r="AD91" s="368" t="s">
        <v>616</v>
      </c>
      <c r="AE91" s="389" t="s">
        <v>616</v>
      </c>
      <c r="AF91" s="372" t="s">
        <v>8727</v>
      </c>
      <c r="AG91" s="367" t="s">
        <v>8783</v>
      </c>
      <c r="AH91" s="371"/>
      <c r="AI91" s="376">
        <v>45786</v>
      </c>
      <c r="AJ91" s="377" t="s">
        <v>8837</v>
      </c>
      <c r="AK91" s="367" t="s">
        <v>8301</v>
      </c>
      <c r="AL91" s="367"/>
      <c r="AM91" s="367"/>
      <c r="AN91" s="367"/>
      <c r="AO91" s="367"/>
      <c r="AP91" s="367"/>
      <c r="AQ91" s="367"/>
      <c r="AR91" s="367"/>
      <c r="AS91" s="367"/>
      <c r="AT91" s="367"/>
      <c r="AU91" s="367">
        <v>1</v>
      </c>
    </row>
    <row r="92" spans="1:47" ht="30" hidden="1" customHeight="1">
      <c r="A92" s="105" t="str">
        <f>_xlfn.CONCAT(Table2[[#This Row],[TABLE_NAME]],Table2[[#This Row],[COLUMN_NAME]])</f>
        <v>INSTRUMENTIFRS9_BHVRL_MTRTY</v>
      </c>
      <c r="B92" s="362" t="s">
        <v>59</v>
      </c>
      <c r="C92" s="363" t="s">
        <v>617</v>
      </c>
      <c r="D92" s="364" t="s">
        <v>301</v>
      </c>
      <c r="E92" s="364" t="s">
        <v>63</v>
      </c>
      <c r="F92" s="364" t="s">
        <v>62</v>
      </c>
      <c r="G92" s="364" t="s">
        <v>62</v>
      </c>
      <c r="H92" s="364" t="s">
        <v>62</v>
      </c>
      <c r="I92" s="364" t="s">
        <v>63</v>
      </c>
      <c r="J92" s="364" t="s">
        <v>62</v>
      </c>
      <c r="K92" s="364" t="s">
        <v>62</v>
      </c>
      <c r="L92" s="365" t="s">
        <v>618</v>
      </c>
      <c r="M92" s="365" t="s">
        <v>619</v>
      </c>
      <c r="N92" s="365" t="s">
        <v>619</v>
      </c>
      <c r="O92" s="365" t="b">
        <v>1</v>
      </c>
      <c r="P92" s="365">
        <v>99999999999</v>
      </c>
      <c r="Q92" s="365">
        <v>11111111111</v>
      </c>
      <c r="R92" s="366"/>
      <c r="S92" s="364" t="s">
        <v>620</v>
      </c>
      <c r="T92" s="364" t="s">
        <v>63</v>
      </c>
      <c r="U92" s="364" t="s">
        <v>62</v>
      </c>
      <c r="V92" s="364" t="s">
        <v>62</v>
      </c>
      <c r="W92" s="364" t="s">
        <v>62</v>
      </c>
      <c r="X92" s="364" t="s">
        <v>62</v>
      </c>
      <c r="Y92" s="364" t="s">
        <v>62</v>
      </c>
      <c r="Z92" s="364" t="s">
        <v>62</v>
      </c>
      <c r="AA92" s="366"/>
      <c r="AB92" s="371" t="s">
        <v>512</v>
      </c>
      <c r="AC92" s="371" t="s">
        <v>621</v>
      </c>
      <c r="AD92" s="367" t="s">
        <v>622</v>
      </c>
      <c r="AE92" s="367" t="s">
        <v>623</v>
      </c>
      <c r="AF92" s="371" t="s">
        <v>624</v>
      </c>
      <c r="AG92" s="377" t="s">
        <v>625</v>
      </c>
      <c r="AH92" s="366"/>
      <c r="AI92" s="376">
        <v>45636</v>
      </c>
      <c r="AJ92" s="367" t="s">
        <v>626</v>
      </c>
      <c r="AK92" s="367" t="s">
        <v>8302</v>
      </c>
      <c r="AL92" s="367" t="s">
        <v>140</v>
      </c>
      <c r="AM92" s="367"/>
      <c r="AN92" s="367"/>
      <c r="AO92" s="367"/>
      <c r="AP92" s="367" t="s">
        <v>8156</v>
      </c>
      <c r="AQ92" s="367" t="s">
        <v>8157</v>
      </c>
      <c r="AR92" s="367" t="s">
        <v>8158</v>
      </c>
      <c r="AS92" s="367"/>
      <c r="AT92" s="367"/>
      <c r="AU92" s="367">
        <v>1</v>
      </c>
    </row>
    <row r="93" spans="1:47" ht="30" hidden="1" customHeight="1">
      <c r="A93" s="105" t="str">
        <f>_xlfn.CONCAT(Table2[[#This Row],[TABLE_NAME]],Table2[[#This Row],[COLUMN_NAME]])</f>
        <v>INSTRUMENTIFRS9_CCF</v>
      </c>
      <c r="B93" s="362" t="s">
        <v>59</v>
      </c>
      <c r="C93" s="363" t="s">
        <v>627</v>
      </c>
      <c r="D93" s="364" t="s">
        <v>114</v>
      </c>
      <c r="E93" s="364" t="s">
        <v>63</v>
      </c>
      <c r="F93" s="364" t="s">
        <v>62</v>
      </c>
      <c r="G93" s="364" t="s">
        <v>62</v>
      </c>
      <c r="H93" s="364" t="s">
        <v>63</v>
      </c>
      <c r="I93" s="364" t="s">
        <v>62</v>
      </c>
      <c r="J93" s="364" t="s">
        <v>62</v>
      </c>
      <c r="K93" s="364" t="s">
        <v>62</v>
      </c>
      <c r="L93" s="365" t="s">
        <v>628</v>
      </c>
      <c r="M93" s="365" t="s">
        <v>629</v>
      </c>
      <c r="N93" s="365" t="s">
        <v>629</v>
      </c>
      <c r="O93" s="365" t="b">
        <v>1</v>
      </c>
      <c r="P93" s="365">
        <v>99999999999</v>
      </c>
      <c r="Q93" s="365">
        <v>11111111111</v>
      </c>
      <c r="R93" s="366"/>
      <c r="S93" s="364" t="s">
        <v>630</v>
      </c>
      <c r="T93" s="364" t="s">
        <v>63</v>
      </c>
      <c r="U93" s="364" t="s">
        <v>62</v>
      </c>
      <c r="V93" s="364" t="s">
        <v>62</v>
      </c>
      <c r="W93" s="364" t="s">
        <v>62</v>
      </c>
      <c r="X93" s="364" t="s">
        <v>62</v>
      </c>
      <c r="Y93" s="364" t="s">
        <v>62</v>
      </c>
      <c r="Z93" s="364" t="s">
        <v>63</v>
      </c>
      <c r="AA93" s="366"/>
      <c r="AB93" s="371" t="s">
        <v>512</v>
      </c>
      <c r="AC93" s="368" t="s">
        <v>9168</v>
      </c>
      <c r="AD93" s="368" t="s">
        <v>631</v>
      </c>
      <c r="AE93" s="367" t="s">
        <v>632</v>
      </c>
      <c r="AF93" s="371" t="s">
        <v>515</v>
      </c>
      <c r="AG93" s="367" t="s">
        <v>9176</v>
      </c>
      <c r="AH93" s="366"/>
      <c r="AI93" s="376">
        <v>45950</v>
      </c>
      <c r="AJ93" s="367" t="s">
        <v>9190</v>
      </c>
      <c r="AK93" s="367" t="s">
        <v>8303</v>
      </c>
      <c r="AL93" s="367" t="s">
        <v>140</v>
      </c>
      <c r="AM93" s="367"/>
      <c r="AN93" s="367"/>
      <c r="AO93" s="367"/>
      <c r="AP93" s="367" t="s">
        <v>8257</v>
      </c>
      <c r="AQ93" s="367" t="s">
        <v>8258</v>
      </c>
      <c r="AR93" s="367" t="s">
        <v>8259</v>
      </c>
      <c r="AS93" s="367" t="s">
        <v>9197</v>
      </c>
      <c r="AT93" s="367"/>
      <c r="AU93" s="367">
        <v>1</v>
      </c>
    </row>
    <row r="94" spans="1:47" ht="30" hidden="1" customHeight="1">
      <c r="A94" s="105" t="str">
        <f>_xlfn.CONCAT(Table2[[#This Row],[TABLE_NAME]],Table2[[#This Row],[COLUMN_NAME]])</f>
        <v>INSTRUMENTIFRS9_EAD</v>
      </c>
      <c r="B94" s="362" t="s">
        <v>59</v>
      </c>
      <c r="C94" s="363" t="s">
        <v>633</v>
      </c>
      <c r="D94" s="364" t="s">
        <v>61</v>
      </c>
      <c r="E94" s="364" t="s">
        <v>63</v>
      </c>
      <c r="F94" s="364" t="s">
        <v>62</v>
      </c>
      <c r="G94" s="364" t="s">
        <v>62</v>
      </c>
      <c r="H94" s="364" t="s">
        <v>63</v>
      </c>
      <c r="I94" s="364" t="s">
        <v>62</v>
      </c>
      <c r="J94" s="364" t="s">
        <v>62</v>
      </c>
      <c r="K94" s="364" t="s">
        <v>62</v>
      </c>
      <c r="L94" s="365" t="s">
        <v>634</v>
      </c>
      <c r="M94" s="365" t="s">
        <v>635</v>
      </c>
      <c r="N94" s="365" t="s">
        <v>635</v>
      </c>
      <c r="O94" s="365" t="b">
        <v>1</v>
      </c>
      <c r="P94" s="365">
        <v>99999999999</v>
      </c>
      <c r="Q94" s="365">
        <v>11111111111</v>
      </c>
      <c r="R94" s="366"/>
      <c r="S94" s="364" t="s">
        <v>636</v>
      </c>
      <c r="T94" s="364" t="s">
        <v>62</v>
      </c>
      <c r="U94" s="364" t="s">
        <v>62</v>
      </c>
      <c r="V94" s="364" t="s">
        <v>62</v>
      </c>
      <c r="W94" s="364" t="s">
        <v>62</v>
      </c>
      <c r="X94" s="364" t="s">
        <v>62</v>
      </c>
      <c r="Y94" s="364" t="s">
        <v>62</v>
      </c>
      <c r="Z94" s="364" t="s">
        <v>62</v>
      </c>
      <c r="AA94" s="366"/>
      <c r="AB94" s="371" t="s">
        <v>512</v>
      </c>
      <c r="AC94" s="368" t="s">
        <v>9169</v>
      </c>
      <c r="AD94" s="368" t="s">
        <v>637</v>
      </c>
      <c r="AE94" s="367" t="s">
        <v>638</v>
      </c>
      <c r="AF94" s="371" t="s">
        <v>515</v>
      </c>
      <c r="AG94" s="367" t="s">
        <v>9177</v>
      </c>
      <c r="AH94" s="366"/>
      <c r="AI94" s="376">
        <v>45950</v>
      </c>
      <c r="AJ94" s="367" t="s">
        <v>9190</v>
      </c>
      <c r="AK94" s="367" t="s">
        <v>8304</v>
      </c>
      <c r="AL94" s="367" t="s">
        <v>140</v>
      </c>
      <c r="AM94" s="367"/>
      <c r="AN94" s="367"/>
      <c r="AO94" s="367"/>
      <c r="AP94" s="367" t="s">
        <v>8257</v>
      </c>
      <c r="AQ94" s="367" t="s">
        <v>8258</v>
      </c>
      <c r="AR94" s="367" t="s">
        <v>8259</v>
      </c>
      <c r="AS94" s="367" t="s">
        <v>9198</v>
      </c>
      <c r="AT94" s="367"/>
      <c r="AU94" s="367">
        <v>1</v>
      </c>
    </row>
    <row r="95" spans="1:47" ht="30" hidden="1" customHeight="1">
      <c r="A95" s="105" t="str">
        <f>_xlfn.CONCAT(Table2[[#This Row],[TABLE_NAME]],Table2[[#This Row],[COLUMN_NAME]])</f>
        <v>INSTRUMENTIFRS9_LGD</v>
      </c>
      <c r="B95" s="362" t="s">
        <v>59</v>
      </c>
      <c r="C95" s="363" t="s">
        <v>639</v>
      </c>
      <c r="D95" s="364" t="s">
        <v>114</v>
      </c>
      <c r="E95" s="364" t="s">
        <v>63</v>
      </c>
      <c r="F95" s="364" t="s">
        <v>62</v>
      </c>
      <c r="G95" s="364" t="s">
        <v>62</v>
      </c>
      <c r="H95" s="364" t="s">
        <v>63</v>
      </c>
      <c r="I95" s="364" t="s">
        <v>62</v>
      </c>
      <c r="J95" s="364" t="s">
        <v>62</v>
      </c>
      <c r="K95" s="364" t="s">
        <v>62</v>
      </c>
      <c r="L95" s="365" t="s">
        <v>640</v>
      </c>
      <c r="M95" s="365" t="s">
        <v>641</v>
      </c>
      <c r="N95" s="365" t="s">
        <v>642</v>
      </c>
      <c r="O95" s="365" t="b">
        <v>0</v>
      </c>
      <c r="P95" s="365">
        <v>99999999999</v>
      </c>
      <c r="Q95" s="365">
        <v>11111111111</v>
      </c>
      <c r="R95" s="366"/>
      <c r="S95" s="364" t="s">
        <v>643</v>
      </c>
      <c r="T95" s="364" t="s">
        <v>62</v>
      </c>
      <c r="U95" s="364" t="s">
        <v>62</v>
      </c>
      <c r="V95" s="364" t="s">
        <v>62</v>
      </c>
      <c r="W95" s="364" t="s">
        <v>62</v>
      </c>
      <c r="X95" s="364" t="s">
        <v>62</v>
      </c>
      <c r="Y95" s="364" t="s">
        <v>62</v>
      </c>
      <c r="Z95" s="364" t="s">
        <v>62</v>
      </c>
      <c r="AA95" s="366"/>
      <c r="AB95" s="371" t="s">
        <v>512</v>
      </c>
      <c r="AC95" s="368" t="s">
        <v>9168</v>
      </c>
      <c r="AD95" s="368" t="s">
        <v>644</v>
      </c>
      <c r="AE95" s="367" t="s">
        <v>645</v>
      </c>
      <c r="AF95" s="371" t="s">
        <v>515</v>
      </c>
      <c r="AG95" s="367" t="s">
        <v>9178</v>
      </c>
      <c r="AH95" s="366"/>
      <c r="AI95" s="376">
        <v>45950</v>
      </c>
      <c r="AJ95" s="367" t="s">
        <v>9190</v>
      </c>
      <c r="AK95" s="367" t="s">
        <v>8305</v>
      </c>
      <c r="AL95" s="367" t="s">
        <v>140</v>
      </c>
      <c r="AM95" s="367"/>
      <c r="AN95" s="367"/>
      <c r="AO95" s="367"/>
      <c r="AP95" s="367" t="s">
        <v>8257</v>
      </c>
      <c r="AQ95" s="367" t="s">
        <v>8258</v>
      </c>
      <c r="AR95" s="367" t="s">
        <v>8259</v>
      </c>
      <c r="AS95" s="367" t="s">
        <v>9199</v>
      </c>
      <c r="AT95" s="367"/>
      <c r="AU95" s="367">
        <v>1</v>
      </c>
    </row>
    <row r="96" spans="1:47" ht="30" hidden="1" customHeight="1">
      <c r="A96" s="105" t="str">
        <f>_xlfn.CONCAT(Table2[[#This Row],[TABLE_NAME]],Table2[[#This Row],[COLUMN_NAME]])</f>
        <v>INSTRUMENTIMPRMNT_ASSSSMNT_MTHD</v>
      </c>
      <c r="B96" s="362" t="s">
        <v>59</v>
      </c>
      <c r="C96" s="363" t="s">
        <v>646</v>
      </c>
      <c r="D96" s="364" t="s">
        <v>94</v>
      </c>
      <c r="E96" s="364" t="s">
        <v>62</v>
      </c>
      <c r="F96" s="364" t="s">
        <v>62</v>
      </c>
      <c r="G96" s="364" t="s">
        <v>62</v>
      </c>
      <c r="H96" s="364" t="s">
        <v>62</v>
      </c>
      <c r="I96" s="364" t="s">
        <v>62</v>
      </c>
      <c r="J96" s="364" t="s">
        <v>62</v>
      </c>
      <c r="K96" s="364" t="s">
        <v>62</v>
      </c>
      <c r="L96" s="365" t="s">
        <v>647</v>
      </c>
      <c r="M96" s="365" t="s">
        <v>648</v>
      </c>
      <c r="N96" s="365" t="s">
        <v>648</v>
      </c>
      <c r="O96" s="365" t="b">
        <v>1</v>
      </c>
      <c r="P96" s="365">
        <v>99999999999</v>
      </c>
      <c r="Q96" s="365">
        <v>11111111111</v>
      </c>
      <c r="R96" s="366"/>
      <c r="S96" s="364" t="s">
        <v>649</v>
      </c>
      <c r="T96" s="364" t="s">
        <v>62</v>
      </c>
      <c r="U96" s="364" t="s">
        <v>62</v>
      </c>
      <c r="V96" s="364" t="s">
        <v>62</v>
      </c>
      <c r="W96" s="364" t="s">
        <v>62</v>
      </c>
      <c r="X96" s="364" t="s">
        <v>62</v>
      </c>
      <c r="Y96" s="364" t="s">
        <v>62</v>
      </c>
      <c r="Z96" s="364" t="s">
        <v>62</v>
      </c>
      <c r="AA96" s="366"/>
      <c r="AB96" s="371" t="s">
        <v>75</v>
      </c>
      <c r="AC96" s="368" t="s">
        <v>650</v>
      </c>
      <c r="AD96" s="367" t="s">
        <v>281</v>
      </c>
      <c r="AE96" s="367" t="s">
        <v>651</v>
      </c>
      <c r="AF96" s="372" t="s">
        <v>69</v>
      </c>
      <c r="AG96" s="367" t="s">
        <v>652</v>
      </c>
      <c r="AH96" s="366"/>
      <c r="AI96" s="370">
        <v>44529</v>
      </c>
      <c r="AJ96" s="367" t="s">
        <v>653</v>
      </c>
      <c r="AK96" s="367" t="s">
        <v>8306</v>
      </c>
      <c r="AL96" s="367"/>
      <c r="AM96" s="367"/>
      <c r="AN96" s="367"/>
      <c r="AO96" s="367"/>
      <c r="AP96" s="367" t="s">
        <v>8257</v>
      </c>
      <c r="AQ96" s="367" t="s">
        <v>8233</v>
      </c>
      <c r="AR96" s="367" t="s">
        <v>8234</v>
      </c>
      <c r="AS96" s="367" t="s">
        <v>8307</v>
      </c>
      <c r="AT96" s="367"/>
      <c r="AU96" s="367">
        <v>1</v>
      </c>
    </row>
    <row r="97" spans="1:47" ht="30" hidden="1" customHeight="1">
      <c r="A97" s="105" t="str">
        <f>_xlfn.CONCAT(Table2[[#This Row],[TABLE_NAME]],Table2[[#This Row],[COLUMN_NAME]])</f>
        <v>INSTRUMENTIMPRMNT_CLCLTN_MTHD</v>
      </c>
      <c r="B97" s="362" t="s">
        <v>59</v>
      </c>
      <c r="C97" s="363" t="s">
        <v>654</v>
      </c>
      <c r="D97" s="364" t="s">
        <v>94</v>
      </c>
      <c r="E97" s="364" t="s">
        <v>63</v>
      </c>
      <c r="F97" s="364" t="s">
        <v>62</v>
      </c>
      <c r="G97" s="364" t="s">
        <v>63</v>
      </c>
      <c r="H97" s="364" t="s">
        <v>63</v>
      </c>
      <c r="I97" s="364" t="s">
        <v>63</v>
      </c>
      <c r="J97" s="364" t="s">
        <v>62</v>
      </c>
      <c r="K97" s="364" t="s">
        <v>63</v>
      </c>
      <c r="L97" s="365" t="s">
        <v>655</v>
      </c>
      <c r="M97" s="365" t="s">
        <v>656</v>
      </c>
      <c r="N97" s="365" t="s">
        <v>656</v>
      </c>
      <c r="O97" s="365" t="b">
        <v>1</v>
      </c>
      <c r="P97" s="365">
        <v>99999999999</v>
      </c>
      <c r="Q97" s="365">
        <v>11111111111</v>
      </c>
      <c r="R97" s="366"/>
      <c r="S97" s="364" t="s">
        <v>657</v>
      </c>
      <c r="T97" s="364" t="s">
        <v>62</v>
      </c>
      <c r="U97" s="364" t="s">
        <v>62</v>
      </c>
      <c r="V97" s="364" t="s">
        <v>62</v>
      </c>
      <c r="W97" s="364" t="s">
        <v>62</v>
      </c>
      <c r="X97" s="364" t="s">
        <v>62</v>
      </c>
      <c r="Y97" s="364" t="s">
        <v>63</v>
      </c>
      <c r="Z97" s="364" t="s">
        <v>62</v>
      </c>
      <c r="AA97" s="366"/>
      <c r="AB97" s="367" t="s">
        <v>98</v>
      </c>
      <c r="AC97" s="368" t="s">
        <v>658</v>
      </c>
      <c r="AD97" s="367" t="s">
        <v>659</v>
      </c>
      <c r="AE97" s="367" t="s">
        <v>660</v>
      </c>
      <c r="AF97" s="390" t="s">
        <v>515</v>
      </c>
      <c r="AG97" s="367" t="s">
        <v>661</v>
      </c>
      <c r="AH97" s="366"/>
      <c r="AI97" s="376">
        <v>44757</v>
      </c>
      <c r="AJ97" s="367" t="s">
        <v>662</v>
      </c>
      <c r="AK97" s="367" t="s">
        <v>8308</v>
      </c>
      <c r="AL97" s="367" t="s">
        <v>140</v>
      </c>
      <c r="AM97" s="367"/>
      <c r="AN97" s="367"/>
      <c r="AO97" s="367"/>
      <c r="AP97" s="367" t="s">
        <v>8257</v>
      </c>
      <c r="AQ97" s="367" t="s">
        <v>8258</v>
      </c>
      <c r="AR97" s="367" t="s">
        <v>8259</v>
      </c>
      <c r="AS97" s="367" t="s">
        <v>8309</v>
      </c>
      <c r="AT97" s="367"/>
      <c r="AU97" s="367">
        <v>1</v>
      </c>
    </row>
    <row r="98" spans="1:47" ht="30" hidden="1" customHeight="1">
      <c r="A98" s="105" t="str">
        <f>_xlfn.CONCAT(Table2[[#This Row],[TABLE_NAME]],Table2[[#This Row],[COLUMN_NAME]])</f>
        <v>INSTRUMENTIMPRMNT_STTS</v>
      </c>
      <c r="B98" s="362" t="s">
        <v>59</v>
      </c>
      <c r="C98" s="363" t="s">
        <v>663</v>
      </c>
      <c r="D98" s="364" t="s">
        <v>94</v>
      </c>
      <c r="E98" s="364" t="s">
        <v>62</v>
      </c>
      <c r="F98" s="364" t="s">
        <v>62</v>
      </c>
      <c r="G98" s="364" t="s">
        <v>62</v>
      </c>
      <c r="H98" s="364" t="s">
        <v>62</v>
      </c>
      <c r="I98" s="364" t="s">
        <v>62</v>
      </c>
      <c r="J98" s="364" t="s">
        <v>62</v>
      </c>
      <c r="K98" s="364" t="s">
        <v>62</v>
      </c>
      <c r="L98" s="365" t="s">
        <v>664</v>
      </c>
      <c r="M98" s="365" t="s">
        <v>665</v>
      </c>
      <c r="N98" s="365" t="s">
        <v>665</v>
      </c>
      <c r="O98" s="365" t="b">
        <v>1</v>
      </c>
      <c r="P98" s="365">
        <v>99999999999</v>
      </c>
      <c r="Q98" s="365">
        <v>11111111111</v>
      </c>
      <c r="R98" s="366"/>
      <c r="S98" s="364" t="s">
        <v>666</v>
      </c>
      <c r="T98" s="364" t="s">
        <v>62</v>
      </c>
      <c r="U98" s="364" t="s">
        <v>62</v>
      </c>
      <c r="V98" s="364" t="s">
        <v>62</v>
      </c>
      <c r="W98" s="364" t="s">
        <v>62</v>
      </c>
      <c r="X98" s="364" t="s">
        <v>62</v>
      </c>
      <c r="Y98" s="364" t="s">
        <v>62</v>
      </c>
      <c r="Z98" s="364" t="s">
        <v>62</v>
      </c>
      <c r="AA98" s="366"/>
      <c r="AB98" s="367" t="s">
        <v>75</v>
      </c>
      <c r="AC98" s="368" t="s">
        <v>650</v>
      </c>
      <c r="AD98" s="368" t="s">
        <v>281</v>
      </c>
      <c r="AE98" s="368" t="s">
        <v>281</v>
      </c>
      <c r="AF98" s="372" t="s">
        <v>69</v>
      </c>
      <c r="AG98" s="367" t="s">
        <v>667</v>
      </c>
      <c r="AH98" s="366"/>
      <c r="AI98" s="370">
        <v>45562</v>
      </c>
      <c r="AJ98" s="373" t="s">
        <v>8602</v>
      </c>
      <c r="AK98" s="367" t="s">
        <v>8605</v>
      </c>
      <c r="AL98" s="367"/>
      <c r="AM98" s="367"/>
      <c r="AN98" s="367"/>
      <c r="AO98" s="367"/>
      <c r="AP98" s="367" t="s">
        <v>8257</v>
      </c>
      <c r="AQ98" s="367" t="s">
        <v>8233</v>
      </c>
      <c r="AR98" s="367" t="s">
        <v>8234</v>
      </c>
      <c r="AS98" s="367"/>
      <c r="AT98" s="367"/>
      <c r="AU98" s="367">
        <v>1</v>
      </c>
    </row>
    <row r="99" spans="1:47" ht="30" hidden="1" customHeight="1">
      <c r="A99" s="105" t="str">
        <f>_xlfn.CONCAT(Table2[[#This Row],[TABLE_NAME]],Table2[[#This Row],[COLUMN_NAME]])</f>
        <v>INSTRUMENTIMPRMNT_STTS_PRVS</v>
      </c>
      <c r="B99" s="362" t="s">
        <v>59</v>
      </c>
      <c r="C99" s="363" t="s">
        <v>668</v>
      </c>
      <c r="D99" s="364" t="s">
        <v>94</v>
      </c>
      <c r="E99" s="364" t="s">
        <v>63</v>
      </c>
      <c r="F99" s="364" t="s">
        <v>62</v>
      </c>
      <c r="G99" s="364" t="s">
        <v>62</v>
      </c>
      <c r="H99" s="364" t="s">
        <v>62</v>
      </c>
      <c r="I99" s="364" t="s">
        <v>62</v>
      </c>
      <c r="J99" s="364" t="s">
        <v>62</v>
      </c>
      <c r="K99" s="364" t="s">
        <v>62</v>
      </c>
      <c r="L99" s="365" t="s">
        <v>669</v>
      </c>
      <c r="M99" s="365" t="s">
        <v>670</v>
      </c>
      <c r="N99" s="365" t="s">
        <v>670</v>
      </c>
      <c r="O99" s="365" t="b">
        <v>1</v>
      </c>
      <c r="P99" s="365">
        <v>99999999999</v>
      </c>
      <c r="Q99" s="365">
        <v>11111111111</v>
      </c>
      <c r="R99" s="366"/>
      <c r="S99" s="364" t="s">
        <v>671</v>
      </c>
      <c r="T99" s="364" t="s">
        <v>62</v>
      </c>
      <c r="U99" s="364" t="s">
        <v>62</v>
      </c>
      <c r="V99" s="364" t="s">
        <v>62</v>
      </c>
      <c r="W99" s="364" t="s">
        <v>62</v>
      </c>
      <c r="X99" s="364" t="s">
        <v>62</v>
      </c>
      <c r="Y99" s="364" t="s">
        <v>62</v>
      </c>
      <c r="Z99" s="364" t="s">
        <v>62</v>
      </c>
      <c r="AA99" s="366"/>
      <c r="AB99" s="371" t="s">
        <v>75</v>
      </c>
      <c r="AC99" s="368" t="s">
        <v>650</v>
      </c>
      <c r="AD99" s="368" t="s">
        <v>281</v>
      </c>
      <c r="AE99" s="367" t="s">
        <v>672</v>
      </c>
      <c r="AF99" s="372" t="s">
        <v>69</v>
      </c>
      <c r="AG99" s="367" t="s">
        <v>673</v>
      </c>
      <c r="AH99" s="366"/>
      <c r="AI99" s="370">
        <v>45832</v>
      </c>
      <c r="AJ99" s="373" t="s">
        <v>8606</v>
      </c>
      <c r="AK99" s="367" t="s">
        <v>8694</v>
      </c>
      <c r="AL99" s="367" t="s">
        <v>140</v>
      </c>
      <c r="AM99" s="367"/>
      <c r="AN99" s="367"/>
      <c r="AO99" s="367"/>
      <c r="AP99" s="367" t="s">
        <v>8257</v>
      </c>
      <c r="AQ99" s="367" t="s">
        <v>8233</v>
      </c>
      <c r="AR99" s="367" t="s">
        <v>8234</v>
      </c>
      <c r="AS99" s="367"/>
      <c r="AT99" s="367" t="s">
        <v>8601</v>
      </c>
      <c r="AU99" s="367">
        <v>1</v>
      </c>
    </row>
    <row r="100" spans="1:47" ht="30" hidden="1" customHeight="1">
      <c r="A100" s="105" t="str">
        <f>_xlfn.CONCAT(Table2[[#This Row],[TABLE_NAME]],Table2[[#This Row],[COLUMN_NAME]])</f>
        <v>INSTRUMENTINSTLMNT_PAY</v>
      </c>
      <c r="B100" s="362" t="s">
        <v>59</v>
      </c>
      <c r="C100" s="363" t="s">
        <v>674</v>
      </c>
      <c r="D100" s="364" t="s">
        <v>61</v>
      </c>
      <c r="E100" s="364" t="s">
        <v>63</v>
      </c>
      <c r="F100" s="364" t="s">
        <v>63</v>
      </c>
      <c r="G100" s="364" t="s">
        <v>63</v>
      </c>
      <c r="H100" s="364" t="s">
        <v>63</v>
      </c>
      <c r="I100" s="364" t="s">
        <v>62</v>
      </c>
      <c r="J100" s="364" t="s">
        <v>62</v>
      </c>
      <c r="K100" s="364" t="s">
        <v>62</v>
      </c>
      <c r="L100" s="365" t="s">
        <v>675</v>
      </c>
      <c r="M100" s="365" t="s">
        <v>676</v>
      </c>
      <c r="N100" s="365" t="s">
        <v>676</v>
      </c>
      <c r="O100" s="365" t="b">
        <v>1</v>
      </c>
      <c r="P100" s="365">
        <v>99999999999</v>
      </c>
      <c r="Q100" s="365">
        <v>11111111111</v>
      </c>
      <c r="R100" s="366"/>
      <c r="S100" s="364" t="s">
        <v>677</v>
      </c>
      <c r="T100" s="364" t="s">
        <v>63</v>
      </c>
      <c r="U100" s="364" t="s">
        <v>62</v>
      </c>
      <c r="V100" s="364" t="s">
        <v>62</v>
      </c>
      <c r="W100" s="364" t="s">
        <v>62</v>
      </c>
      <c r="X100" s="364" t="s">
        <v>62</v>
      </c>
      <c r="Y100" s="364" t="s">
        <v>62</v>
      </c>
      <c r="Z100" s="364" t="s">
        <v>63</v>
      </c>
      <c r="AA100" s="366"/>
      <c r="AB100" s="371" t="s">
        <v>118</v>
      </c>
      <c r="AC100" s="371" t="s">
        <v>678</v>
      </c>
      <c r="AD100" s="371" t="s">
        <v>679</v>
      </c>
      <c r="AE100" s="367" t="s">
        <v>680</v>
      </c>
      <c r="AF100" s="369" t="s">
        <v>681</v>
      </c>
      <c r="AG100" s="367" t="s">
        <v>682</v>
      </c>
      <c r="AH100" s="366"/>
      <c r="AI100" s="370">
        <v>44736</v>
      </c>
      <c r="AJ100" s="391" t="s">
        <v>683</v>
      </c>
      <c r="AK100" s="367" t="s">
        <v>8310</v>
      </c>
      <c r="AL100" s="367" t="s">
        <v>140</v>
      </c>
      <c r="AM100" s="367"/>
      <c r="AN100" s="367"/>
      <c r="AO100" s="367"/>
      <c r="AP100" s="367" t="s">
        <v>8188</v>
      </c>
      <c r="AQ100" s="367" t="s">
        <v>8142</v>
      </c>
      <c r="AR100" s="367" t="s">
        <v>8246</v>
      </c>
      <c r="AS100" s="367"/>
      <c r="AT100" s="367"/>
      <c r="AU100" s="367">
        <v>1</v>
      </c>
    </row>
    <row r="101" spans="1:47" ht="30" hidden="1" customHeight="1">
      <c r="A101" s="105" t="str">
        <f>_xlfn.CONCAT(Table2[[#This Row],[TABLE_NAME]],Table2[[#This Row],[COLUMN_NAME]])</f>
        <v>INSTRUMENTINSTR_SNRTY_CLSS</v>
      </c>
      <c r="B101" s="362" t="s">
        <v>59</v>
      </c>
      <c r="C101" s="368" t="s">
        <v>684</v>
      </c>
      <c r="D101" s="364" t="s">
        <v>94</v>
      </c>
      <c r="E101" s="364" t="s">
        <v>62</v>
      </c>
      <c r="F101" s="364"/>
      <c r="G101" s="364"/>
      <c r="H101" s="364"/>
      <c r="I101" s="364"/>
      <c r="J101" s="364"/>
      <c r="K101" s="364"/>
      <c r="L101" s="365" t="s">
        <v>685</v>
      </c>
      <c r="M101" s="365" t="s">
        <v>686</v>
      </c>
      <c r="N101" s="365" t="s">
        <v>686</v>
      </c>
      <c r="O101" s="365" t="b">
        <v>1</v>
      </c>
      <c r="P101" s="365" t="s">
        <v>139</v>
      </c>
      <c r="Q101" s="365" t="s">
        <v>140</v>
      </c>
      <c r="R101" s="366"/>
      <c r="S101" s="364" t="s">
        <v>687</v>
      </c>
      <c r="T101" s="364" t="s">
        <v>63</v>
      </c>
      <c r="U101" s="364" t="s">
        <v>63</v>
      </c>
      <c r="V101" s="364" t="s">
        <v>63</v>
      </c>
      <c r="W101" s="364" t="s">
        <v>63</v>
      </c>
      <c r="X101" s="364" t="s">
        <v>63</v>
      </c>
      <c r="Y101" s="364" t="s">
        <v>63</v>
      </c>
      <c r="Z101" s="364" t="s">
        <v>62</v>
      </c>
      <c r="AA101" s="366"/>
      <c r="AB101" s="367" t="s">
        <v>688</v>
      </c>
      <c r="AC101" s="368" t="s">
        <v>689</v>
      </c>
      <c r="AD101" s="368" t="s">
        <v>690</v>
      </c>
      <c r="AE101" s="368" t="s">
        <v>691</v>
      </c>
      <c r="AF101" s="371" t="s">
        <v>231</v>
      </c>
      <c r="AG101" s="367" t="s">
        <v>692</v>
      </c>
      <c r="AH101" s="366"/>
      <c r="AI101" s="376">
        <v>44223</v>
      </c>
      <c r="AJ101" s="367" t="s">
        <v>693</v>
      </c>
      <c r="AK101" s="367" t="s">
        <v>8311</v>
      </c>
      <c r="AL101" s="367" t="s">
        <v>8279</v>
      </c>
      <c r="AM101" s="367"/>
      <c r="AN101" s="367"/>
      <c r="AO101" s="367"/>
      <c r="AP101" s="367" t="s">
        <v>8172</v>
      </c>
      <c r="AQ101" s="367" t="s">
        <v>8162</v>
      </c>
      <c r="AR101" s="367" t="s">
        <v>8163</v>
      </c>
      <c r="AS101" s="367" t="s">
        <v>8312</v>
      </c>
      <c r="AT101" s="367"/>
      <c r="AU101" s="367">
        <v>1</v>
      </c>
    </row>
    <row r="102" spans="1:47" ht="30" hidden="1" customHeight="1">
      <c r="A102" s="105" t="str">
        <f>_xlfn.CONCAT(Table2[[#This Row],[TABLE_NAME]],Table2[[#This Row],[COLUMN_NAME]])</f>
        <v>INSTRUMENTINSTRMNT_CLSS</v>
      </c>
      <c r="B102" s="362" t="s">
        <v>59</v>
      </c>
      <c r="C102" s="368" t="s">
        <v>694</v>
      </c>
      <c r="D102" s="364" t="s">
        <v>94</v>
      </c>
      <c r="E102" s="364" t="s">
        <v>62</v>
      </c>
      <c r="F102" s="364"/>
      <c r="G102" s="364"/>
      <c r="H102" s="364"/>
      <c r="I102" s="364"/>
      <c r="J102" s="364"/>
      <c r="K102" s="364"/>
      <c r="L102" s="365" t="s">
        <v>695</v>
      </c>
      <c r="M102" s="365" t="s">
        <v>696</v>
      </c>
      <c r="N102" s="365" t="s">
        <v>696</v>
      </c>
      <c r="O102" s="365" t="b">
        <v>1</v>
      </c>
      <c r="P102" s="365" t="s">
        <v>139</v>
      </c>
      <c r="Q102" s="365" t="s">
        <v>140</v>
      </c>
      <c r="R102" s="366"/>
      <c r="S102" s="364" t="s">
        <v>697</v>
      </c>
      <c r="T102" s="364" t="s">
        <v>63</v>
      </c>
      <c r="U102" s="364" t="s">
        <v>63</v>
      </c>
      <c r="V102" s="364" t="s">
        <v>63</v>
      </c>
      <c r="W102" s="364" t="s">
        <v>63</v>
      </c>
      <c r="X102" s="364" t="s">
        <v>63</v>
      </c>
      <c r="Y102" s="364" t="s">
        <v>63</v>
      </c>
      <c r="Z102" s="364" t="s">
        <v>62</v>
      </c>
      <c r="AA102" s="366"/>
      <c r="AB102" s="371" t="s">
        <v>75</v>
      </c>
      <c r="AC102" s="368" t="s">
        <v>265</v>
      </c>
      <c r="AD102" s="368" t="s">
        <v>698</v>
      </c>
      <c r="AE102" s="368" t="s">
        <v>699</v>
      </c>
      <c r="AF102" s="371" t="s">
        <v>231</v>
      </c>
      <c r="AG102" s="367" t="s">
        <v>700</v>
      </c>
      <c r="AH102" s="366"/>
      <c r="AI102" s="370">
        <v>44608</v>
      </c>
      <c r="AJ102" s="392" t="s">
        <v>701</v>
      </c>
      <c r="AK102" s="367" t="s">
        <v>8313</v>
      </c>
      <c r="AL102" s="367" t="s">
        <v>8279</v>
      </c>
      <c r="AM102" s="367"/>
      <c r="AN102" s="367"/>
      <c r="AO102" s="367"/>
      <c r="AP102" s="367" t="s">
        <v>8172</v>
      </c>
      <c r="AQ102" s="367" t="s">
        <v>8162</v>
      </c>
      <c r="AR102" s="367" t="s">
        <v>8163</v>
      </c>
      <c r="AS102" s="367"/>
      <c r="AT102" s="367"/>
      <c r="AU102" s="367">
        <v>1</v>
      </c>
    </row>
    <row r="103" spans="1:47" ht="30" hidden="1" customHeight="1">
      <c r="A103" s="105" t="str">
        <f>_xlfn.CONCAT(Table2[[#This Row],[TABLE_NAME]],Table2[[#This Row],[COLUMN_NAME]])</f>
        <v>INSTRUMENTINSTRMNT_ID</v>
      </c>
      <c r="B103" s="362" t="s">
        <v>59</v>
      </c>
      <c r="C103" s="363" t="s">
        <v>702</v>
      </c>
      <c r="D103" s="364" t="s">
        <v>197</v>
      </c>
      <c r="E103" s="364" t="s">
        <v>62</v>
      </c>
      <c r="F103" s="364" t="s">
        <v>62</v>
      </c>
      <c r="G103" s="364" t="s">
        <v>62</v>
      </c>
      <c r="H103" s="364" t="s">
        <v>62</v>
      </c>
      <c r="I103" s="364" t="s">
        <v>62</v>
      </c>
      <c r="J103" s="364" t="s">
        <v>62</v>
      </c>
      <c r="K103" s="364" t="s">
        <v>62</v>
      </c>
      <c r="L103" s="365" t="s">
        <v>703</v>
      </c>
      <c r="M103" s="365" t="s">
        <v>704</v>
      </c>
      <c r="N103" s="365" t="s">
        <v>705</v>
      </c>
      <c r="O103" s="365" t="b">
        <v>0</v>
      </c>
      <c r="P103" s="365" t="s">
        <v>193</v>
      </c>
      <c r="Q103" s="365" t="s">
        <v>193</v>
      </c>
      <c r="R103" s="366"/>
      <c r="S103" s="364" t="s">
        <v>706</v>
      </c>
      <c r="T103" s="364" t="s">
        <v>62</v>
      </c>
      <c r="U103" s="364" t="s">
        <v>62</v>
      </c>
      <c r="V103" s="364" t="s">
        <v>62</v>
      </c>
      <c r="W103" s="364" t="s">
        <v>62</v>
      </c>
      <c r="X103" s="364" t="s">
        <v>62</v>
      </c>
      <c r="Y103" s="364" t="s">
        <v>62</v>
      </c>
      <c r="Z103" s="364" t="s">
        <v>62</v>
      </c>
      <c r="AA103" s="366"/>
      <c r="AB103" s="371" t="s">
        <v>75</v>
      </c>
      <c r="AC103" s="368" t="s">
        <v>76</v>
      </c>
      <c r="AD103" s="368" t="s">
        <v>707</v>
      </c>
      <c r="AE103" s="367" t="s">
        <v>195</v>
      </c>
      <c r="AF103" s="371" t="s">
        <v>69</v>
      </c>
      <c r="AG103" s="367" t="s">
        <v>69</v>
      </c>
      <c r="AH103" s="366"/>
      <c r="AI103" s="376">
        <v>44313</v>
      </c>
      <c r="AJ103" s="367"/>
      <c r="AK103" s="367" t="s">
        <v>8314</v>
      </c>
      <c r="AL103" s="367" t="s">
        <v>8315</v>
      </c>
      <c r="AM103" s="367"/>
      <c r="AN103" s="367"/>
      <c r="AO103" s="367"/>
      <c r="AP103" s="367" t="s">
        <v>8156</v>
      </c>
      <c r="AQ103" s="367" t="s">
        <v>8157</v>
      </c>
      <c r="AR103" s="367" t="s">
        <v>8158</v>
      </c>
      <c r="AS103" s="367" t="s">
        <v>8316</v>
      </c>
      <c r="AT103" s="367"/>
      <c r="AU103" s="367">
        <v>1</v>
      </c>
    </row>
    <row r="104" spans="1:47" ht="30" hidden="1" customHeight="1">
      <c r="A104" s="105" t="str">
        <f>_xlfn.CONCAT(Table2[[#This Row],[TABLE_NAME]],Table2[[#This Row],[COLUMN_NAME]])</f>
        <v>INSTRUMENTINTRNL_RTNG</v>
      </c>
      <c r="B104" s="362" t="s">
        <v>59</v>
      </c>
      <c r="C104" s="363" t="s">
        <v>708</v>
      </c>
      <c r="D104" s="364" t="s">
        <v>94</v>
      </c>
      <c r="E104" s="364" t="s">
        <v>63</v>
      </c>
      <c r="F104" s="364" t="s">
        <v>62</v>
      </c>
      <c r="G104" s="364" t="s">
        <v>62</v>
      </c>
      <c r="H104" s="364" t="s">
        <v>62</v>
      </c>
      <c r="I104" s="364" t="s">
        <v>62</v>
      </c>
      <c r="J104" s="364" t="s">
        <v>62</v>
      </c>
      <c r="K104" s="364" t="s">
        <v>62</v>
      </c>
      <c r="L104" s="365" t="s">
        <v>709</v>
      </c>
      <c r="M104" s="365" t="s">
        <v>710</v>
      </c>
      <c r="N104" s="365" t="s">
        <v>710</v>
      </c>
      <c r="O104" s="365" t="b">
        <v>1</v>
      </c>
      <c r="P104" s="365" t="s">
        <v>139</v>
      </c>
      <c r="Q104" s="365" t="s">
        <v>140</v>
      </c>
      <c r="R104" s="366"/>
      <c r="S104" s="364" t="s">
        <v>711</v>
      </c>
      <c r="T104" s="364" t="s">
        <v>62</v>
      </c>
      <c r="U104" s="364" t="s">
        <v>62</v>
      </c>
      <c r="V104" s="364" t="s">
        <v>62</v>
      </c>
      <c r="W104" s="364" t="s">
        <v>62</v>
      </c>
      <c r="X104" s="364" t="s">
        <v>62</v>
      </c>
      <c r="Y104" s="364" t="s">
        <v>62</v>
      </c>
      <c r="Z104" s="364" t="s">
        <v>62</v>
      </c>
      <c r="AA104" s="366"/>
      <c r="AB104" s="371" t="s">
        <v>75</v>
      </c>
      <c r="AC104" s="368" t="s">
        <v>435</v>
      </c>
      <c r="AD104" s="363" t="s">
        <v>708</v>
      </c>
      <c r="AE104" s="367" t="s">
        <v>8704</v>
      </c>
      <c r="AF104" s="371" t="s">
        <v>8705</v>
      </c>
      <c r="AG104" s="367" t="s">
        <v>8706</v>
      </c>
      <c r="AH104" s="366"/>
      <c r="AI104" s="376">
        <v>45849</v>
      </c>
      <c r="AJ104" s="373" t="s">
        <v>8784</v>
      </c>
      <c r="AK104" s="367" t="s">
        <v>8317</v>
      </c>
      <c r="AL104" s="367" t="s">
        <v>140</v>
      </c>
      <c r="AM104" s="367"/>
      <c r="AN104" s="367" t="s">
        <v>62</v>
      </c>
      <c r="AO104" s="367"/>
      <c r="AP104" s="367" t="s">
        <v>8262</v>
      </c>
      <c r="AQ104" s="367" t="s">
        <v>8178</v>
      </c>
      <c r="AR104" s="367" t="s">
        <v>8179</v>
      </c>
      <c r="AS104" s="367" t="s">
        <v>8318</v>
      </c>
      <c r="AT104" s="367"/>
      <c r="AU104" s="367">
        <v>1</v>
      </c>
    </row>
    <row r="105" spans="1:47" ht="30" hidden="1" customHeight="1">
      <c r="A105" s="105" t="str">
        <f>_xlfn.CONCAT(Table2[[#This Row],[TABLE_NAME]],Table2[[#This Row],[COLUMN_NAME]])</f>
        <v>INSTRUMENTINTRNL_RTNG_INCPTN</v>
      </c>
      <c r="B105" s="362" t="s">
        <v>59</v>
      </c>
      <c r="C105" s="363" t="s">
        <v>712</v>
      </c>
      <c r="D105" s="364" t="s">
        <v>94</v>
      </c>
      <c r="E105" s="364" t="s">
        <v>63</v>
      </c>
      <c r="F105" s="364" t="s">
        <v>62</v>
      </c>
      <c r="G105" s="364" t="s">
        <v>62</v>
      </c>
      <c r="H105" s="364" t="s">
        <v>62</v>
      </c>
      <c r="I105" s="364" t="s">
        <v>62</v>
      </c>
      <c r="J105" s="364" t="s">
        <v>62</v>
      </c>
      <c r="K105" s="364" t="s">
        <v>62</v>
      </c>
      <c r="L105" s="365" t="s">
        <v>713</v>
      </c>
      <c r="M105" s="365" t="s">
        <v>714</v>
      </c>
      <c r="N105" s="365" t="s">
        <v>714</v>
      </c>
      <c r="O105" s="365" t="b">
        <v>1</v>
      </c>
      <c r="P105" s="365" t="s">
        <v>139</v>
      </c>
      <c r="Q105" s="365" t="s">
        <v>140</v>
      </c>
      <c r="R105" s="366"/>
      <c r="S105" s="364" t="s">
        <v>715</v>
      </c>
      <c r="T105" s="364" t="s">
        <v>62</v>
      </c>
      <c r="U105" s="364" t="s">
        <v>62</v>
      </c>
      <c r="V105" s="364" t="s">
        <v>62</v>
      </c>
      <c r="W105" s="364" t="s">
        <v>62</v>
      </c>
      <c r="X105" s="364" t="s">
        <v>62</v>
      </c>
      <c r="Y105" s="364" t="s">
        <v>62</v>
      </c>
      <c r="Z105" s="364" t="s">
        <v>62</v>
      </c>
      <c r="AA105" s="366"/>
      <c r="AB105" s="371" t="s">
        <v>75</v>
      </c>
      <c r="AC105" s="368" t="s">
        <v>8724</v>
      </c>
      <c r="AD105" s="363" t="s">
        <v>8725</v>
      </c>
      <c r="AE105" s="363" t="s">
        <v>8726</v>
      </c>
      <c r="AF105" s="374" t="s">
        <v>8727</v>
      </c>
      <c r="AG105" s="367" t="s">
        <v>8728</v>
      </c>
      <c r="AH105" s="366"/>
      <c r="AI105" s="376">
        <v>45779</v>
      </c>
      <c r="AJ105" s="373" t="s">
        <v>8729</v>
      </c>
      <c r="AK105" s="367" t="s">
        <v>8319</v>
      </c>
      <c r="AL105" s="367" t="s">
        <v>140</v>
      </c>
      <c r="AM105" s="367"/>
      <c r="AN105" s="367" t="s">
        <v>62</v>
      </c>
      <c r="AO105" s="367"/>
      <c r="AP105" s="367" t="s">
        <v>8262</v>
      </c>
      <c r="AQ105" s="367" t="s">
        <v>8178</v>
      </c>
      <c r="AR105" s="367" t="s">
        <v>8179</v>
      </c>
      <c r="AS105" s="367" t="s">
        <v>8318</v>
      </c>
      <c r="AT105" s="367"/>
      <c r="AU105" s="367">
        <v>1</v>
      </c>
    </row>
    <row r="106" spans="1:47" ht="30" hidden="1" customHeight="1">
      <c r="A106" s="105" t="str">
        <f>_xlfn.CONCAT(Table2[[#This Row],[TABLE_NAME]],Table2[[#This Row],[COLUMN_NAME]])</f>
        <v>INSTRUMENTINTRNL_SGMNT</v>
      </c>
      <c r="B106" s="362" t="s">
        <v>59</v>
      </c>
      <c r="C106" s="363" t="s">
        <v>716</v>
      </c>
      <c r="D106" s="364" t="s">
        <v>136</v>
      </c>
      <c r="E106" s="364" t="s">
        <v>63</v>
      </c>
      <c r="F106" s="364" t="s">
        <v>62</v>
      </c>
      <c r="G106" s="364" t="s">
        <v>62</v>
      </c>
      <c r="H106" s="364" t="s">
        <v>63</v>
      </c>
      <c r="I106" s="364" t="s">
        <v>62</v>
      </c>
      <c r="J106" s="364" t="s">
        <v>62</v>
      </c>
      <c r="K106" s="364" t="s">
        <v>62</v>
      </c>
      <c r="L106" s="365" t="s">
        <v>717</v>
      </c>
      <c r="M106" s="365" t="s">
        <v>718</v>
      </c>
      <c r="N106" s="365" t="s">
        <v>718</v>
      </c>
      <c r="O106" s="365" t="b">
        <v>1</v>
      </c>
      <c r="P106" s="365" t="s">
        <v>139</v>
      </c>
      <c r="Q106" s="365" t="s">
        <v>140</v>
      </c>
      <c r="R106" s="366"/>
      <c r="S106" s="364" t="s">
        <v>719</v>
      </c>
      <c r="T106" s="364" t="s">
        <v>62</v>
      </c>
      <c r="U106" s="364" t="s">
        <v>62</v>
      </c>
      <c r="V106" s="364" t="s">
        <v>62</v>
      </c>
      <c r="W106" s="364" t="s">
        <v>62</v>
      </c>
      <c r="X106" s="364" t="s">
        <v>62</v>
      </c>
      <c r="Y106" s="364" t="s">
        <v>62</v>
      </c>
      <c r="Z106" s="364" t="s">
        <v>62</v>
      </c>
      <c r="AA106" s="366"/>
      <c r="AB106" s="367" t="s">
        <v>87</v>
      </c>
      <c r="AC106" s="368" t="s">
        <v>429</v>
      </c>
      <c r="AD106" s="368" t="s">
        <v>720</v>
      </c>
      <c r="AE106" s="368" t="s">
        <v>721</v>
      </c>
      <c r="AF106" s="371" t="s">
        <v>69</v>
      </c>
      <c r="AG106" s="367" t="s">
        <v>722</v>
      </c>
      <c r="AH106" s="366"/>
      <c r="AI106" s="376">
        <v>45317</v>
      </c>
      <c r="AJ106" s="373" t="s">
        <v>723</v>
      </c>
      <c r="AK106" s="367" t="s">
        <v>8320</v>
      </c>
      <c r="AL106" s="367" t="s">
        <v>140</v>
      </c>
      <c r="AM106" s="367"/>
      <c r="AN106" s="367"/>
      <c r="AO106" s="367"/>
      <c r="AP106" s="367" t="s">
        <v>8321</v>
      </c>
      <c r="AQ106" s="367" t="s">
        <v>8142</v>
      </c>
      <c r="AR106" s="367" t="s">
        <v>8143</v>
      </c>
      <c r="AS106" s="367" t="s">
        <v>8272</v>
      </c>
      <c r="AT106" s="367"/>
      <c r="AU106" s="367">
        <v>1</v>
      </c>
    </row>
    <row r="107" spans="1:47" ht="30" hidden="1" customHeight="1">
      <c r="A107" s="105" t="str">
        <f>_xlfn.CONCAT(Table2[[#This Row],[TABLE_NAME]],Table2[[#This Row],[COLUMN_NAME]])</f>
        <v>INSTRUMENTINTRNL_SGMNT_CAT_MSTA</v>
      </c>
      <c r="B107" s="362" t="s">
        <v>59</v>
      </c>
      <c r="C107" s="368" t="s">
        <v>724</v>
      </c>
      <c r="D107" s="381" t="s">
        <v>136</v>
      </c>
      <c r="E107" s="364" t="s">
        <v>63</v>
      </c>
      <c r="F107" s="364"/>
      <c r="G107" s="364"/>
      <c r="H107" s="364"/>
      <c r="I107" s="364"/>
      <c r="J107" s="364"/>
      <c r="K107" s="364"/>
      <c r="L107" s="382" t="s">
        <v>725</v>
      </c>
      <c r="M107" s="382" t="s">
        <v>726</v>
      </c>
      <c r="N107" s="382" t="s">
        <v>726</v>
      </c>
      <c r="O107" s="382" t="b">
        <v>1</v>
      </c>
      <c r="P107" s="365">
        <v>99999999999</v>
      </c>
      <c r="Q107" s="365">
        <v>11111111111</v>
      </c>
      <c r="R107" s="366"/>
      <c r="S107" s="364" t="s">
        <v>727</v>
      </c>
      <c r="T107" s="364" t="s">
        <v>62</v>
      </c>
      <c r="U107" s="364" t="s">
        <v>62</v>
      </c>
      <c r="V107" s="364" t="s">
        <v>62</v>
      </c>
      <c r="W107" s="364" t="s">
        <v>62</v>
      </c>
      <c r="X107" s="364" t="s">
        <v>62</v>
      </c>
      <c r="Y107" s="364" t="s">
        <v>62</v>
      </c>
      <c r="Z107" s="364" t="s">
        <v>62</v>
      </c>
      <c r="AA107" s="366"/>
      <c r="AB107" s="367" t="s">
        <v>98</v>
      </c>
      <c r="AC107" s="368" t="s">
        <v>728</v>
      </c>
      <c r="AD107" s="368" t="s">
        <v>729</v>
      </c>
      <c r="AE107" s="368" t="s">
        <v>730</v>
      </c>
      <c r="AF107" s="363"/>
      <c r="AG107" s="367" t="s">
        <v>731</v>
      </c>
      <c r="AH107" s="366"/>
      <c r="AI107" s="376">
        <v>45062</v>
      </c>
      <c r="AJ107" s="367" t="s">
        <v>732</v>
      </c>
      <c r="AK107" s="367" t="s">
        <v>8322</v>
      </c>
      <c r="AL107" s="367" t="s">
        <v>140</v>
      </c>
      <c r="AM107" s="367"/>
      <c r="AN107" s="367"/>
      <c r="AO107" s="367"/>
      <c r="AP107" s="367" t="s">
        <v>8177</v>
      </c>
      <c r="AQ107" s="367" t="s">
        <v>8178</v>
      </c>
      <c r="AR107" s="367" t="s">
        <v>8179</v>
      </c>
      <c r="AS107" s="367"/>
      <c r="AT107" s="367"/>
      <c r="AU107" s="367">
        <v>1</v>
      </c>
    </row>
    <row r="108" spans="1:47" ht="30" hidden="1" customHeight="1">
      <c r="A108" s="105" t="str">
        <f>_xlfn.CONCAT(Table2[[#This Row],[TABLE_NAME]],Table2[[#This Row],[COLUMN_NAME]])</f>
        <v>INSTRUMENTINTRNL_SGMNT_CATGSUB</v>
      </c>
      <c r="B108" s="362" t="s">
        <v>59</v>
      </c>
      <c r="C108" s="368" t="s">
        <v>733</v>
      </c>
      <c r="D108" s="381" t="s">
        <v>136</v>
      </c>
      <c r="E108" s="364" t="s">
        <v>63</v>
      </c>
      <c r="F108" s="364"/>
      <c r="G108" s="364"/>
      <c r="H108" s="364"/>
      <c r="I108" s="364"/>
      <c r="J108" s="364"/>
      <c r="K108" s="364"/>
      <c r="L108" s="382" t="s">
        <v>734</v>
      </c>
      <c r="M108" s="382" t="s">
        <v>735</v>
      </c>
      <c r="N108" s="382" t="s">
        <v>735</v>
      </c>
      <c r="O108" s="382" t="b">
        <v>1</v>
      </c>
      <c r="P108" s="365">
        <v>99999999999</v>
      </c>
      <c r="Q108" s="365">
        <v>11111111111</v>
      </c>
      <c r="R108" s="366"/>
      <c r="S108" s="364" t="s">
        <v>736</v>
      </c>
      <c r="T108" s="364" t="s">
        <v>62</v>
      </c>
      <c r="U108" s="364" t="s">
        <v>62</v>
      </c>
      <c r="V108" s="364" t="s">
        <v>62</v>
      </c>
      <c r="W108" s="364" t="s">
        <v>62</v>
      </c>
      <c r="X108" s="364" t="s">
        <v>62</v>
      </c>
      <c r="Y108" s="364" t="s">
        <v>62</v>
      </c>
      <c r="Z108" s="364" t="s">
        <v>62</v>
      </c>
      <c r="AA108" s="366"/>
      <c r="AB108" s="367" t="s">
        <v>98</v>
      </c>
      <c r="AC108" s="368" t="s">
        <v>728</v>
      </c>
      <c r="AD108" s="368" t="s">
        <v>737</v>
      </c>
      <c r="AE108" s="368" t="s">
        <v>738</v>
      </c>
      <c r="AF108" s="363"/>
      <c r="AG108" s="367" t="s">
        <v>739</v>
      </c>
      <c r="AH108" s="366"/>
      <c r="AI108" s="376">
        <v>45062</v>
      </c>
      <c r="AJ108" s="367" t="s">
        <v>740</v>
      </c>
      <c r="AK108" s="367" t="s">
        <v>8323</v>
      </c>
      <c r="AL108" s="367" t="s">
        <v>140</v>
      </c>
      <c r="AM108" s="367"/>
      <c r="AN108" s="367"/>
      <c r="AO108" s="367"/>
      <c r="AP108" s="367" t="s">
        <v>8177</v>
      </c>
      <c r="AQ108" s="367" t="s">
        <v>8178</v>
      </c>
      <c r="AR108" s="367" t="s">
        <v>8179</v>
      </c>
      <c r="AS108" s="367"/>
      <c r="AT108" s="367"/>
      <c r="AU108" s="367">
        <v>1</v>
      </c>
    </row>
    <row r="109" spans="1:47" ht="30" hidden="1" customHeight="1">
      <c r="A109" s="105" t="str">
        <f>_xlfn.CONCAT(Table2[[#This Row],[TABLE_NAME]],Table2[[#This Row],[COLUMN_NAME]])</f>
        <v>INSTRUMENTINTRNL_SGMNT_IFRS9</v>
      </c>
      <c r="B109" s="362" t="s">
        <v>59</v>
      </c>
      <c r="C109" s="368" t="s">
        <v>741</v>
      </c>
      <c r="D109" s="381" t="s">
        <v>136</v>
      </c>
      <c r="E109" s="364" t="s">
        <v>63</v>
      </c>
      <c r="F109" s="364"/>
      <c r="G109" s="364"/>
      <c r="H109" s="364"/>
      <c r="I109" s="364"/>
      <c r="J109" s="364"/>
      <c r="K109" s="364"/>
      <c r="L109" s="382" t="s">
        <v>742</v>
      </c>
      <c r="M109" s="382" t="s">
        <v>743</v>
      </c>
      <c r="N109" s="382" t="s">
        <v>744</v>
      </c>
      <c r="O109" s="382" t="b">
        <v>0</v>
      </c>
      <c r="P109" s="365" t="s">
        <v>139</v>
      </c>
      <c r="Q109" s="365" t="s">
        <v>140</v>
      </c>
      <c r="R109" s="366"/>
      <c r="S109" s="364" t="s">
        <v>745</v>
      </c>
      <c r="T109" s="364" t="s">
        <v>62</v>
      </c>
      <c r="U109" s="364" t="s">
        <v>62</v>
      </c>
      <c r="V109" s="364" t="s">
        <v>62</v>
      </c>
      <c r="W109" s="364" t="s">
        <v>62</v>
      </c>
      <c r="X109" s="364" t="s">
        <v>62</v>
      </c>
      <c r="Y109" s="364" t="s">
        <v>62</v>
      </c>
      <c r="Z109" s="364" t="s">
        <v>62</v>
      </c>
      <c r="AA109" s="366"/>
      <c r="AB109" s="367" t="s">
        <v>746</v>
      </c>
      <c r="AC109" s="368" t="s">
        <v>9170</v>
      </c>
      <c r="AD109" s="368" t="s">
        <v>747</v>
      </c>
      <c r="AE109" s="368" t="s">
        <v>748</v>
      </c>
      <c r="AF109" s="371" t="s">
        <v>515</v>
      </c>
      <c r="AG109" s="368" t="s">
        <v>9179</v>
      </c>
      <c r="AH109" s="366"/>
      <c r="AI109" s="376">
        <v>45950</v>
      </c>
      <c r="AJ109" s="367" t="s">
        <v>9192</v>
      </c>
      <c r="AK109" s="367"/>
      <c r="AL109" s="367" t="s">
        <v>140</v>
      </c>
      <c r="AM109" s="367"/>
      <c r="AN109" s="367"/>
      <c r="AO109" s="367"/>
      <c r="AP109" s="367" t="s">
        <v>8257</v>
      </c>
      <c r="AQ109" s="367" t="s">
        <v>8258</v>
      </c>
      <c r="AR109" s="367" t="s">
        <v>8259</v>
      </c>
      <c r="AS109" s="367" t="s">
        <v>9200</v>
      </c>
      <c r="AT109" s="367"/>
      <c r="AU109" s="367">
        <v>1</v>
      </c>
    </row>
    <row r="110" spans="1:47" ht="30" hidden="1" customHeight="1">
      <c r="A110" s="105" t="str">
        <f>_xlfn.CONCAT(Table2[[#This Row],[TABLE_NAME]],Table2[[#This Row],[COLUMN_NAME]])</f>
        <v>INSTRUMENTINTRNL_UNT</v>
      </c>
      <c r="B110" s="362" t="s">
        <v>59</v>
      </c>
      <c r="C110" s="363" t="s">
        <v>749</v>
      </c>
      <c r="D110" s="364" t="s">
        <v>136</v>
      </c>
      <c r="E110" s="364" t="s">
        <v>63</v>
      </c>
      <c r="F110" s="364" t="s">
        <v>62</v>
      </c>
      <c r="G110" s="364" t="s">
        <v>62</v>
      </c>
      <c r="H110" s="364" t="s">
        <v>62</v>
      </c>
      <c r="I110" s="364" t="s">
        <v>62</v>
      </c>
      <c r="J110" s="364" t="s">
        <v>62</v>
      </c>
      <c r="K110" s="364" t="s">
        <v>62</v>
      </c>
      <c r="L110" s="365" t="s">
        <v>750</v>
      </c>
      <c r="M110" s="365" t="s">
        <v>751</v>
      </c>
      <c r="N110" s="365" t="s">
        <v>751</v>
      </c>
      <c r="O110" s="365" t="b">
        <v>1</v>
      </c>
      <c r="P110" s="365" t="s">
        <v>139</v>
      </c>
      <c r="Q110" s="365" t="s">
        <v>140</v>
      </c>
      <c r="R110" s="366"/>
      <c r="S110" s="364" t="s">
        <v>752</v>
      </c>
      <c r="T110" s="364" t="s">
        <v>62</v>
      </c>
      <c r="U110" s="364" t="s">
        <v>62</v>
      </c>
      <c r="V110" s="364" t="s">
        <v>62</v>
      </c>
      <c r="W110" s="364" t="s">
        <v>62</v>
      </c>
      <c r="X110" s="364" t="s">
        <v>62</v>
      </c>
      <c r="Y110" s="364" t="s">
        <v>62</v>
      </c>
      <c r="Z110" s="364" t="s">
        <v>62</v>
      </c>
      <c r="AA110" s="366"/>
      <c r="AB110" s="367" t="s">
        <v>87</v>
      </c>
      <c r="AC110" s="367" t="s">
        <v>753</v>
      </c>
      <c r="AD110" s="367" t="s">
        <v>754</v>
      </c>
      <c r="AE110" s="367" t="s">
        <v>755</v>
      </c>
      <c r="AF110" s="371" t="s">
        <v>69</v>
      </c>
      <c r="AG110" s="367" t="s">
        <v>756</v>
      </c>
      <c r="AH110" s="366"/>
      <c r="AI110" s="376">
        <v>44757</v>
      </c>
      <c r="AJ110" s="367" t="s">
        <v>757</v>
      </c>
      <c r="AK110" s="367" t="s">
        <v>8324</v>
      </c>
      <c r="AL110" s="367" t="s">
        <v>140</v>
      </c>
      <c r="AM110" s="367"/>
      <c r="AN110" s="367"/>
      <c r="AO110" s="367"/>
      <c r="AP110" s="367" t="s">
        <v>8321</v>
      </c>
      <c r="AQ110" s="367" t="s">
        <v>8142</v>
      </c>
      <c r="AR110" s="367" t="s">
        <v>8143</v>
      </c>
      <c r="AS110" s="367" t="s">
        <v>8272</v>
      </c>
      <c r="AT110" s="367"/>
      <c r="AU110" s="367">
        <v>1</v>
      </c>
    </row>
    <row r="111" spans="1:47" ht="30" hidden="1" customHeight="1">
      <c r="A111" s="105" t="str">
        <f>_xlfn.CONCAT(Table2[[#This Row],[TABLE_NAME]],Table2[[#This Row],[COLUMN_NAME]])</f>
        <v>INSTRUMENTINTRST_RT_RST_FRQNCY</v>
      </c>
      <c r="B111" s="362" t="s">
        <v>59</v>
      </c>
      <c r="C111" s="363" t="s">
        <v>758</v>
      </c>
      <c r="D111" s="364" t="s">
        <v>94</v>
      </c>
      <c r="E111" s="364" t="s">
        <v>62</v>
      </c>
      <c r="F111" s="364" t="s">
        <v>62</v>
      </c>
      <c r="G111" s="364" t="s">
        <v>63</v>
      </c>
      <c r="H111" s="364" t="s">
        <v>63</v>
      </c>
      <c r="I111" s="364" t="s">
        <v>62</v>
      </c>
      <c r="J111" s="364" t="s">
        <v>62</v>
      </c>
      <c r="K111" s="364" t="s">
        <v>62</v>
      </c>
      <c r="L111" s="365" t="s">
        <v>759</v>
      </c>
      <c r="M111" s="365" t="s">
        <v>760</v>
      </c>
      <c r="N111" s="365" t="s">
        <v>760</v>
      </c>
      <c r="O111" s="365" t="b">
        <v>1</v>
      </c>
      <c r="P111" s="365">
        <v>99999999999</v>
      </c>
      <c r="Q111" s="365">
        <v>11111111111</v>
      </c>
      <c r="R111" s="366"/>
      <c r="S111" s="364" t="s">
        <v>761</v>
      </c>
      <c r="T111" s="364" t="s">
        <v>63</v>
      </c>
      <c r="U111" s="364" t="s">
        <v>62</v>
      </c>
      <c r="V111" s="364" t="s">
        <v>62</v>
      </c>
      <c r="W111" s="364" t="s">
        <v>62</v>
      </c>
      <c r="X111" s="364" t="s">
        <v>62</v>
      </c>
      <c r="Y111" s="364" t="s">
        <v>62</v>
      </c>
      <c r="Z111" s="364" t="s">
        <v>62</v>
      </c>
      <c r="AA111" s="366"/>
      <c r="AB111" s="367" t="s">
        <v>605</v>
      </c>
      <c r="AC111" s="368" t="s">
        <v>762</v>
      </c>
      <c r="AD111" s="363" t="s">
        <v>763</v>
      </c>
      <c r="AE111" s="368" t="s">
        <v>764</v>
      </c>
      <c r="AF111" s="363" t="s">
        <v>765</v>
      </c>
      <c r="AG111" s="367" t="s">
        <v>766</v>
      </c>
      <c r="AH111" s="366"/>
      <c r="AI111" s="370">
        <v>45114</v>
      </c>
      <c r="AJ111" s="373" t="s">
        <v>767</v>
      </c>
      <c r="AK111" s="367" t="s">
        <v>8325</v>
      </c>
      <c r="AL111" s="367" t="s">
        <v>8326</v>
      </c>
      <c r="AM111" s="367" t="s">
        <v>8140</v>
      </c>
      <c r="AN111" s="367" t="s">
        <v>62</v>
      </c>
      <c r="AO111" s="367" t="s">
        <v>8327</v>
      </c>
      <c r="AP111" s="367" t="s">
        <v>8156</v>
      </c>
      <c r="AQ111" s="367" t="s">
        <v>8162</v>
      </c>
      <c r="AR111" s="367" t="s">
        <v>8163</v>
      </c>
      <c r="AS111" s="367"/>
      <c r="AT111" s="367"/>
      <c r="AU111" s="367">
        <v>1</v>
      </c>
    </row>
    <row r="112" spans="1:47" ht="30" hidden="1" customHeight="1">
      <c r="A112" s="105" t="str">
        <f>_xlfn.CONCAT(Table2[[#This Row],[TABLE_NAME]],Table2[[#This Row],[COLUMN_NAME]])</f>
        <v>INSTRUMENTISIN</v>
      </c>
      <c r="B112" s="362" t="s">
        <v>59</v>
      </c>
      <c r="C112" s="368" t="s">
        <v>768</v>
      </c>
      <c r="D112" s="364" t="s">
        <v>769</v>
      </c>
      <c r="E112" s="364" t="s">
        <v>62</v>
      </c>
      <c r="F112" s="364"/>
      <c r="G112" s="364"/>
      <c r="H112" s="364"/>
      <c r="I112" s="364"/>
      <c r="J112" s="364"/>
      <c r="K112" s="364"/>
      <c r="L112" s="365" t="s">
        <v>768</v>
      </c>
      <c r="M112" s="365" t="s">
        <v>770</v>
      </c>
      <c r="N112" s="365" t="s">
        <v>770</v>
      </c>
      <c r="O112" s="365" t="b">
        <v>1</v>
      </c>
      <c r="P112" s="365" t="s">
        <v>139</v>
      </c>
      <c r="Q112" s="365" t="s">
        <v>140</v>
      </c>
      <c r="R112" s="366"/>
      <c r="S112" s="364" t="s">
        <v>771</v>
      </c>
      <c r="T112" s="364" t="s">
        <v>63</v>
      </c>
      <c r="U112" s="364" t="s">
        <v>63</v>
      </c>
      <c r="V112" s="364" t="s">
        <v>63</v>
      </c>
      <c r="W112" s="364" t="s">
        <v>63</v>
      </c>
      <c r="X112" s="364" t="s">
        <v>63</v>
      </c>
      <c r="Y112" s="364" t="s">
        <v>63</v>
      </c>
      <c r="Z112" s="364" t="s">
        <v>62</v>
      </c>
      <c r="AA112" s="366"/>
      <c r="AB112" s="367" t="s">
        <v>772</v>
      </c>
      <c r="AC112" s="368" t="s">
        <v>773</v>
      </c>
      <c r="AD112" s="368" t="s">
        <v>774</v>
      </c>
      <c r="AE112" s="368" t="s">
        <v>775</v>
      </c>
      <c r="AF112" s="371" t="s">
        <v>231</v>
      </c>
      <c r="AG112" s="368" t="s">
        <v>776</v>
      </c>
      <c r="AH112" s="366"/>
      <c r="AI112" s="370">
        <v>44586</v>
      </c>
      <c r="AJ112" s="367" t="s">
        <v>777</v>
      </c>
      <c r="AK112" s="367" t="s">
        <v>8328</v>
      </c>
      <c r="AL112" s="367" t="s">
        <v>8279</v>
      </c>
      <c r="AM112" s="367"/>
      <c r="AN112" s="367"/>
      <c r="AO112" s="367"/>
      <c r="AP112" s="367" t="s">
        <v>8172</v>
      </c>
      <c r="AQ112" s="367" t="s">
        <v>8162</v>
      </c>
      <c r="AR112" s="367" t="s">
        <v>8163</v>
      </c>
      <c r="AS112" s="367" t="s">
        <v>8286</v>
      </c>
      <c r="AT112" s="367"/>
      <c r="AU112" s="367">
        <v>1</v>
      </c>
    </row>
    <row r="113" spans="1:47" ht="30" hidden="1" customHeight="1">
      <c r="A113" s="105" t="str">
        <f>_xlfn.CONCAT(Table2[[#This Row],[TABLE_NAME]],Table2[[#This Row],[COLUMN_NAME]])</f>
        <v>INSTRUMENTISIN_SCRTSTN</v>
      </c>
      <c r="B113" s="362" t="s">
        <v>59</v>
      </c>
      <c r="C113" s="368" t="s">
        <v>778</v>
      </c>
      <c r="D113" s="381" t="s">
        <v>779</v>
      </c>
      <c r="E113" s="364" t="s">
        <v>63</v>
      </c>
      <c r="F113" s="364"/>
      <c r="G113" s="364"/>
      <c r="H113" s="364"/>
      <c r="I113" s="364"/>
      <c r="J113" s="364"/>
      <c r="K113" s="364"/>
      <c r="L113" s="382" t="s">
        <v>780</v>
      </c>
      <c r="M113" s="382" t="s">
        <v>781</v>
      </c>
      <c r="N113" s="382" t="s">
        <v>782</v>
      </c>
      <c r="O113" s="382" t="b">
        <v>0</v>
      </c>
      <c r="P113" s="365" t="s">
        <v>139</v>
      </c>
      <c r="Q113" s="365" t="s">
        <v>140</v>
      </c>
      <c r="R113" s="366"/>
      <c r="S113" s="364" t="s">
        <v>783</v>
      </c>
      <c r="T113" s="364" t="s">
        <v>63</v>
      </c>
      <c r="U113" s="364" t="s">
        <v>62</v>
      </c>
      <c r="V113" s="364" t="s">
        <v>62</v>
      </c>
      <c r="W113" s="364" t="s">
        <v>62</v>
      </c>
      <c r="X113" s="364" t="s">
        <v>62</v>
      </c>
      <c r="Y113" s="364" t="s">
        <v>62</v>
      </c>
      <c r="Z113" s="364" t="s">
        <v>63</v>
      </c>
      <c r="AA113" s="366"/>
      <c r="AB113" s="371" t="s">
        <v>118</v>
      </c>
      <c r="AC113" s="368" t="s">
        <v>784</v>
      </c>
      <c r="AD113" s="368" t="s">
        <v>785</v>
      </c>
      <c r="AE113" s="368" t="s">
        <v>786</v>
      </c>
      <c r="AF113" s="363" t="s">
        <v>787</v>
      </c>
      <c r="AG113" s="368" t="s">
        <v>788</v>
      </c>
      <c r="AH113" s="366"/>
      <c r="AI113" s="376">
        <v>44807</v>
      </c>
      <c r="AJ113" s="367" t="s">
        <v>789</v>
      </c>
      <c r="AK113" s="367" t="s">
        <v>8329</v>
      </c>
      <c r="AL113" s="367"/>
      <c r="AM113" s="367"/>
      <c r="AN113" s="367"/>
      <c r="AO113" s="367"/>
      <c r="AP113" s="367" t="s">
        <v>8330</v>
      </c>
      <c r="AQ113" s="367" t="s">
        <v>8330</v>
      </c>
      <c r="AR113" s="367" t="s">
        <v>8330</v>
      </c>
      <c r="AS113" s="367"/>
      <c r="AT113" s="367"/>
      <c r="AU113" s="367">
        <v>1</v>
      </c>
    </row>
    <row r="114" spans="1:47" ht="30" hidden="1" customHeight="1">
      <c r="A114" s="105" t="str">
        <f>_xlfn.CONCAT(Table2[[#This Row],[TABLE_NAME]],Table2[[#This Row],[COLUMN_NAME]])</f>
        <v>INSTRUMENTISSR_CNTRY</v>
      </c>
      <c r="B114" s="362" t="s">
        <v>59</v>
      </c>
      <c r="C114" s="368" t="s">
        <v>790</v>
      </c>
      <c r="D114" s="364" t="s">
        <v>94</v>
      </c>
      <c r="E114" s="364" t="s">
        <v>62</v>
      </c>
      <c r="F114" s="364"/>
      <c r="G114" s="364"/>
      <c r="H114" s="364"/>
      <c r="I114" s="364"/>
      <c r="J114" s="364"/>
      <c r="K114" s="364"/>
      <c r="L114" s="365" t="s">
        <v>791</v>
      </c>
      <c r="M114" s="365" t="s">
        <v>792</v>
      </c>
      <c r="N114" s="365" t="s">
        <v>792</v>
      </c>
      <c r="O114" s="365" t="b">
        <v>1</v>
      </c>
      <c r="P114" s="365" t="s">
        <v>139</v>
      </c>
      <c r="Q114" s="365" t="s">
        <v>140</v>
      </c>
      <c r="R114" s="366"/>
      <c r="S114" s="364" t="s">
        <v>793</v>
      </c>
      <c r="T114" s="364" t="s">
        <v>63</v>
      </c>
      <c r="U114" s="364" t="s">
        <v>63</v>
      </c>
      <c r="V114" s="364" t="s">
        <v>63</v>
      </c>
      <c r="W114" s="364" t="s">
        <v>63</v>
      </c>
      <c r="X114" s="364" t="s">
        <v>63</v>
      </c>
      <c r="Y114" s="364" t="s">
        <v>63</v>
      </c>
      <c r="Z114" s="364" t="s">
        <v>62</v>
      </c>
      <c r="AA114" s="366"/>
      <c r="AB114" s="367" t="s">
        <v>406</v>
      </c>
      <c r="AC114" s="368" t="s">
        <v>794</v>
      </c>
      <c r="AD114" s="368" t="s">
        <v>795</v>
      </c>
      <c r="AE114" s="368" t="s">
        <v>796</v>
      </c>
      <c r="AF114" s="371" t="s">
        <v>231</v>
      </c>
      <c r="AG114" s="363" t="s">
        <v>797</v>
      </c>
      <c r="AH114" s="366"/>
      <c r="AI114" s="370">
        <v>44588</v>
      </c>
      <c r="AJ114" s="367" t="s">
        <v>798</v>
      </c>
      <c r="AK114" s="367" t="s">
        <v>8331</v>
      </c>
      <c r="AL114" s="367" t="s">
        <v>8279</v>
      </c>
      <c r="AM114" s="367"/>
      <c r="AN114" s="367"/>
      <c r="AO114" s="367"/>
      <c r="AP114" s="367" t="s">
        <v>8172</v>
      </c>
      <c r="AQ114" s="367" t="s">
        <v>8162</v>
      </c>
      <c r="AR114" s="367" t="s">
        <v>8163</v>
      </c>
      <c r="AS114" s="367"/>
      <c r="AT114" s="367"/>
      <c r="AU114" s="367">
        <v>1</v>
      </c>
    </row>
    <row r="115" spans="1:47" ht="30" hidden="1" customHeight="1">
      <c r="A115" s="105" t="str">
        <f>_xlfn.CONCAT(Table2[[#This Row],[TABLE_NAME]],Table2[[#This Row],[COLUMN_NAME]])</f>
        <v>INSTRUMENTISSR_ESA_2010</v>
      </c>
      <c r="B115" s="362" t="s">
        <v>59</v>
      </c>
      <c r="C115" s="368" t="s">
        <v>799</v>
      </c>
      <c r="D115" s="364" t="s">
        <v>94</v>
      </c>
      <c r="E115" s="364" t="s">
        <v>62</v>
      </c>
      <c r="F115" s="364"/>
      <c r="G115" s="364"/>
      <c r="H115" s="364"/>
      <c r="I115" s="364"/>
      <c r="J115" s="364"/>
      <c r="K115" s="364"/>
      <c r="L115" s="365" t="s">
        <v>800</v>
      </c>
      <c r="M115" s="365" t="s">
        <v>801</v>
      </c>
      <c r="N115" s="365" t="s">
        <v>801</v>
      </c>
      <c r="O115" s="365" t="b">
        <v>1</v>
      </c>
      <c r="P115" s="365" t="s">
        <v>139</v>
      </c>
      <c r="Q115" s="365" t="s">
        <v>140</v>
      </c>
      <c r="R115" s="366"/>
      <c r="S115" s="364" t="s">
        <v>802</v>
      </c>
      <c r="T115" s="364" t="s">
        <v>63</v>
      </c>
      <c r="U115" s="364" t="s">
        <v>63</v>
      </c>
      <c r="V115" s="364" t="s">
        <v>63</v>
      </c>
      <c r="W115" s="364" t="s">
        <v>63</v>
      </c>
      <c r="X115" s="364" t="s">
        <v>63</v>
      </c>
      <c r="Y115" s="364" t="s">
        <v>63</v>
      </c>
      <c r="Z115" s="364" t="s">
        <v>62</v>
      </c>
      <c r="AA115" s="366"/>
      <c r="AB115" s="367" t="s">
        <v>406</v>
      </c>
      <c r="AC115" s="368" t="s">
        <v>803</v>
      </c>
      <c r="AD115" s="368" t="s">
        <v>804</v>
      </c>
      <c r="AE115" s="368" t="s">
        <v>805</v>
      </c>
      <c r="AF115" s="371" t="s">
        <v>231</v>
      </c>
      <c r="AG115" s="363" t="s">
        <v>806</v>
      </c>
      <c r="AH115" s="366"/>
      <c r="AI115" s="370">
        <v>44588</v>
      </c>
      <c r="AJ115" s="367" t="s">
        <v>807</v>
      </c>
      <c r="AK115" s="367" t="s">
        <v>8332</v>
      </c>
      <c r="AL115" s="367" t="s">
        <v>8279</v>
      </c>
      <c r="AM115" s="367"/>
      <c r="AN115" s="367"/>
      <c r="AO115" s="367"/>
      <c r="AP115" s="367" t="s">
        <v>8172</v>
      </c>
      <c r="AQ115" s="367" t="s">
        <v>8162</v>
      </c>
      <c r="AR115" s="367" t="s">
        <v>8163</v>
      </c>
      <c r="AS115" s="367" t="s">
        <v>8333</v>
      </c>
      <c r="AT115" s="367"/>
      <c r="AU115" s="367">
        <v>1</v>
      </c>
    </row>
    <row r="116" spans="1:47" ht="30" hidden="1" customHeight="1">
      <c r="A116" s="105" t="str">
        <f>_xlfn.CONCAT(Table2[[#This Row],[TABLE_NAME]],Table2[[#This Row],[COLUMN_NAME]])</f>
        <v>INSTRUMENTISSR_ID</v>
      </c>
      <c r="B116" s="362" t="s">
        <v>59</v>
      </c>
      <c r="C116" s="368" t="s">
        <v>808</v>
      </c>
      <c r="D116" s="364" t="s">
        <v>576</v>
      </c>
      <c r="E116" s="364" t="s">
        <v>62</v>
      </c>
      <c r="F116" s="364"/>
      <c r="G116" s="364"/>
      <c r="H116" s="364"/>
      <c r="I116" s="364"/>
      <c r="J116" s="364"/>
      <c r="K116" s="364"/>
      <c r="L116" s="365" t="s">
        <v>809</v>
      </c>
      <c r="M116" s="365" t="s">
        <v>810</v>
      </c>
      <c r="N116" s="365" t="s">
        <v>810</v>
      </c>
      <c r="O116" s="365" t="b">
        <v>1</v>
      </c>
      <c r="P116" s="365" t="s">
        <v>139</v>
      </c>
      <c r="Q116" s="365" t="s">
        <v>140</v>
      </c>
      <c r="R116" s="366"/>
      <c r="S116" s="364" t="s">
        <v>811</v>
      </c>
      <c r="T116" s="364" t="s">
        <v>63</v>
      </c>
      <c r="U116" s="364" t="s">
        <v>63</v>
      </c>
      <c r="V116" s="364" t="s">
        <v>63</v>
      </c>
      <c r="W116" s="364" t="s">
        <v>63</v>
      </c>
      <c r="X116" s="364" t="s">
        <v>63</v>
      </c>
      <c r="Y116" s="364" t="s">
        <v>63</v>
      </c>
      <c r="Z116" s="364" t="s">
        <v>62</v>
      </c>
      <c r="AA116" s="366"/>
      <c r="AB116" s="371" t="s">
        <v>87</v>
      </c>
      <c r="AC116" s="363" t="s">
        <v>753</v>
      </c>
      <c r="AD116" s="363" t="s">
        <v>812</v>
      </c>
      <c r="AE116" s="368" t="s">
        <v>813</v>
      </c>
      <c r="AF116" s="371" t="s">
        <v>231</v>
      </c>
      <c r="AG116" s="363" t="s">
        <v>814</v>
      </c>
      <c r="AH116" s="366"/>
      <c r="AI116" s="370">
        <v>44588</v>
      </c>
      <c r="AJ116" s="367" t="s">
        <v>815</v>
      </c>
      <c r="AK116" s="367" t="s">
        <v>8334</v>
      </c>
      <c r="AL116" s="367" t="s">
        <v>8279</v>
      </c>
      <c r="AM116" s="367"/>
      <c r="AN116" s="367"/>
      <c r="AO116" s="367"/>
      <c r="AP116" s="367" t="s">
        <v>8172</v>
      </c>
      <c r="AQ116" s="367" t="s">
        <v>8162</v>
      </c>
      <c r="AR116" s="367" t="s">
        <v>8163</v>
      </c>
      <c r="AS116" s="367" t="s">
        <v>8335</v>
      </c>
      <c r="AT116" s="367"/>
      <c r="AU116" s="367">
        <v>1</v>
      </c>
    </row>
    <row r="117" spans="1:47" ht="30" hidden="1" customHeight="1">
      <c r="A117" s="105" t="str">
        <f>_xlfn.CONCAT(Table2[[#This Row],[TABLE_NAME]],Table2[[#This Row],[COLUMN_NAME]])</f>
        <v>INSTRUMENTISSR_ID_TYP</v>
      </c>
      <c r="B117" s="362" t="s">
        <v>59</v>
      </c>
      <c r="C117" s="368" t="s">
        <v>816</v>
      </c>
      <c r="D117" s="364" t="s">
        <v>94</v>
      </c>
      <c r="E117" s="364" t="s">
        <v>63</v>
      </c>
      <c r="F117" s="364"/>
      <c r="G117" s="364"/>
      <c r="H117" s="364"/>
      <c r="I117" s="364"/>
      <c r="J117" s="364"/>
      <c r="K117" s="364"/>
      <c r="L117" s="365" t="s">
        <v>817</v>
      </c>
      <c r="M117" s="365" t="s">
        <v>818</v>
      </c>
      <c r="N117" s="365" t="s">
        <v>818</v>
      </c>
      <c r="O117" s="365" t="b">
        <v>1</v>
      </c>
      <c r="P117" s="365" t="s">
        <v>139</v>
      </c>
      <c r="Q117" s="365" t="s">
        <v>140</v>
      </c>
      <c r="R117" s="366"/>
      <c r="S117" s="364" t="s">
        <v>819</v>
      </c>
      <c r="T117" s="364" t="s">
        <v>63</v>
      </c>
      <c r="U117" s="364" t="s">
        <v>63</v>
      </c>
      <c r="V117" s="364" t="s">
        <v>63</v>
      </c>
      <c r="W117" s="364" t="s">
        <v>63</v>
      </c>
      <c r="X117" s="364" t="s">
        <v>63</v>
      </c>
      <c r="Y117" s="364" t="s">
        <v>63</v>
      </c>
      <c r="Z117" s="364" t="s">
        <v>62</v>
      </c>
      <c r="AA117" s="366"/>
      <c r="AB117" s="371" t="s">
        <v>87</v>
      </c>
      <c r="AC117" s="363" t="s">
        <v>753</v>
      </c>
      <c r="AD117" s="363" t="s">
        <v>812</v>
      </c>
      <c r="AE117" s="368" t="s">
        <v>813</v>
      </c>
      <c r="AF117" s="371" t="s">
        <v>231</v>
      </c>
      <c r="AG117" s="367" t="s">
        <v>820</v>
      </c>
      <c r="AH117" s="366"/>
      <c r="AI117" s="370">
        <v>44588</v>
      </c>
      <c r="AJ117" s="367" t="s">
        <v>821</v>
      </c>
      <c r="AK117" s="367" t="s">
        <v>8334</v>
      </c>
      <c r="AL117" s="367" t="s">
        <v>140</v>
      </c>
      <c r="AM117" s="367"/>
      <c r="AN117" s="367"/>
      <c r="AO117" s="367"/>
      <c r="AP117" s="367" t="s">
        <v>8172</v>
      </c>
      <c r="AQ117" s="367" t="s">
        <v>8162</v>
      </c>
      <c r="AR117" s="367" t="s">
        <v>8163</v>
      </c>
      <c r="AS117" s="367" t="s">
        <v>8336</v>
      </c>
      <c r="AT117" s="367"/>
      <c r="AU117" s="367">
        <v>1</v>
      </c>
    </row>
    <row r="118" spans="1:47" ht="30" hidden="1" customHeight="1">
      <c r="A118" s="105" t="str">
        <f>_xlfn.CONCAT(Table2[[#This Row],[TABLE_NAME]],Table2[[#This Row],[COLUMN_NAME]])</f>
        <v>INSTRUMENTISSR_NACE_SCTR</v>
      </c>
      <c r="B118" s="362" t="s">
        <v>59</v>
      </c>
      <c r="C118" s="368" t="s">
        <v>822</v>
      </c>
      <c r="D118" s="364" t="s">
        <v>94</v>
      </c>
      <c r="E118" s="364" t="s">
        <v>62</v>
      </c>
      <c r="F118" s="364"/>
      <c r="G118" s="364"/>
      <c r="H118" s="364"/>
      <c r="I118" s="364"/>
      <c r="J118" s="364"/>
      <c r="K118" s="364"/>
      <c r="L118" s="365" t="s">
        <v>823</v>
      </c>
      <c r="M118" s="365" t="s">
        <v>824</v>
      </c>
      <c r="N118" s="365" t="s">
        <v>824</v>
      </c>
      <c r="O118" s="365" t="b">
        <v>1</v>
      </c>
      <c r="P118" s="365" t="s">
        <v>139</v>
      </c>
      <c r="Q118" s="365" t="s">
        <v>140</v>
      </c>
      <c r="R118" s="366"/>
      <c r="S118" s="364" t="s">
        <v>825</v>
      </c>
      <c r="T118" s="364" t="s">
        <v>63</v>
      </c>
      <c r="U118" s="364" t="s">
        <v>63</v>
      </c>
      <c r="V118" s="364" t="s">
        <v>63</v>
      </c>
      <c r="W118" s="364" t="s">
        <v>63</v>
      </c>
      <c r="X118" s="364" t="s">
        <v>63</v>
      </c>
      <c r="Y118" s="364" t="s">
        <v>63</v>
      </c>
      <c r="Z118" s="364" t="s">
        <v>62</v>
      </c>
      <c r="AA118" s="366"/>
      <c r="AB118" s="367" t="s">
        <v>406</v>
      </c>
      <c r="AC118" s="368" t="s">
        <v>826</v>
      </c>
      <c r="AD118" s="368" t="s">
        <v>827</v>
      </c>
      <c r="AE118" s="368" t="s">
        <v>828</v>
      </c>
      <c r="AF118" s="371" t="s">
        <v>231</v>
      </c>
      <c r="AG118" s="363" t="s">
        <v>829</v>
      </c>
      <c r="AH118" s="366"/>
      <c r="AI118" s="370">
        <v>44588</v>
      </c>
      <c r="AJ118" s="367" t="s">
        <v>830</v>
      </c>
      <c r="AK118" s="367" t="s">
        <v>8337</v>
      </c>
      <c r="AL118" s="367" t="s">
        <v>8279</v>
      </c>
      <c r="AM118" s="367"/>
      <c r="AN118" s="367"/>
      <c r="AO118" s="367"/>
      <c r="AP118" s="367" t="s">
        <v>8172</v>
      </c>
      <c r="AQ118" s="367" t="s">
        <v>8162</v>
      </c>
      <c r="AR118" s="367" t="s">
        <v>8163</v>
      </c>
      <c r="AS118" s="367" t="s">
        <v>8338</v>
      </c>
      <c r="AT118" s="367"/>
      <c r="AU118" s="367">
        <v>1</v>
      </c>
    </row>
    <row r="119" spans="1:47" ht="30" hidden="1" customHeight="1">
      <c r="A119" s="105" t="str">
        <f>_xlfn.CONCAT(Table2[[#This Row],[TABLE_NAME]],Table2[[#This Row],[COLUMN_NAME]])</f>
        <v>INSTRUMENTISSR_RTNG</v>
      </c>
      <c r="B119" s="362" t="s">
        <v>59</v>
      </c>
      <c r="C119" s="368" t="s">
        <v>831</v>
      </c>
      <c r="D119" s="364" t="s">
        <v>94</v>
      </c>
      <c r="E119" s="364" t="s">
        <v>63</v>
      </c>
      <c r="F119" s="364"/>
      <c r="G119" s="364"/>
      <c r="H119" s="364"/>
      <c r="I119" s="364"/>
      <c r="J119" s="364"/>
      <c r="K119" s="364"/>
      <c r="L119" s="365" t="s">
        <v>832</v>
      </c>
      <c r="M119" s="365" t="s">
        <v>833</v>
      </c>
      <c r="N119" s="365" t="s">
        <v>833</v>
      </c>
      <c r="O119" s="365" t="b">
        <v>1</v>
      </c>
      <c r="P119" s="365" t="s">
        <v>139</v>
      </c>
      <c r="Q119" s="365" t="s">
        <v>140</v>
      </c>
      <c r="R119" s="366"/>
      <c r="S119" s="364" t="s">
        <v>834</v>
      </c>
      <c r="T119" s="364" t="s">
        <v>63</v>
      </c>
      <c r="U119" s="364" t="s">
        <v>63</v>
      </c>
      <c r="V119" s="364" t="s">
        <v>63</v>
      </c>
      <c r="W119" s="364" t="s">
        <v>63</v>
      </c>
      <c r="X119" s="364" t="s">
        <v>63</v>
      </c>
      <c r="Y119" s="364" t="s">
        <v>63</v>
      </c>
      <c r="Z119" s="364" t="s">
        <v>62</v>
      </c>
      <c r="AA119" s="366"/>
      <c r="AB119" s="367" t="s">
        <v>98</v>
      </c>
      <c r="AC119" s="368" t="s">
        <v>835</v>
      </c>
      <c r="AD119" s="368" t="s">
        <v>836</v>
      </c>
      <c r="AE119" s="368" t="s">
        <v>837</v>
      </c>
      <c r="AF119" s="371" t="s">
        <v>231</v>
      </c>
      <c r="AG119" s="363" t="s">
        <v>838</v>
      </c>
      <c r="AH119" s="366"/>
      <c r="AI119" s="370">
        <v>44589</v>
      </c>
      <c r="AJ119" s="367" t="s">
        <v>839</v>
      </c>
      <c r="AK119" s="367" t="s">
        <v>8339</v>
      </c>
      <c r="AL119" s="367" t="s">
        <v>140</v>
      </c>
      <c r="AM119" s="367"/>
      <c r="AN119" s="367"/>
      <c r="AO119" s="367"/>
      <c r="AP119" s="367" t="s">
        <v>8172</v>
      </c>
      <c r="AQ119" s="367" t="s">
        <v>8162</v>
      </c>
      <c r="AR119" s="367" t="s">
        <v>8163</v>
      </c>
      <c r="AS119" s="367" t="s">
        <v>8340</v>
      </c>
      <c r="AT119" s="367"/>
      <c r="AU119" s="367">
        <v>1</v>
      </c>
    </row>
    <row r="120" spans="1:47" ht="30" hidden="1" customHeight="1">
      <c r="A120" s="105" t="str">
        <f>_xlfn.CONCAT(Table2[[#This Row],[TABLE_NAME]],Table2[[#This Row],[COLUMN_NAME]])</f>
        <v>INSTRUMENTISSR_RTNG_SRC</v>
      </c>
      <c r="B120" s="362" t="s">
        <v>59</v>
      </c>
      <c r="C120" s="368" t="s">
        <v>840</v>
      </c>
      <c r="D120" s="364" t="s">
        <v>576</v>
      </c>
      <c r="E120" s="364" t="s">
        <v>63</v>
      </c>
      <c r="F120" s="364"/>
      <c r="G120" s="364"/>
      <c r="H120" s="364"/>
      <c r="I120" s="364"/>
      <c r="J120" s="364"/>
      <c r="K120" s="364"/>
      <c r="L120" s="365" t="s">
        <v>841</v>
      </c>
      <c r="M120" s="365" t="s">
        <v>842</v>
      </c>
      <c r="N120" s="365" t="s">
        <v>842</v>
      </c>
      <c r="O120" s="365" t="b">
        <v>1</v>
      </c>
      <c r="P120" s="365" t="s">
        <v>139</v>
      </c>
      <c r="Q120" s="365" t="s">
        <v>140</v>
      </c>
      <c r="R120" s="366"/>
      <c r="S120" s="364" t="s">
        <v>843</v>
      </c>
      <c r="T120" s="364" t="s">
        <v>63</v>
      </c>
      <c r="U120" s="364" t="s">
        <v>63</v>
      </c>
      <c r="V120" s="364" t="s">
        <v>63</v>
      </c>
      <c r="W120" s="364" t="s">
        <v>63</v>
      </c>
      <c r="X120" s="364" t="s">
        <v>63</v>
      </c>
      <c r="Y120" s="364" t="s">
        <v>63</v>
      </c>
      <c r="Z120" s="364" t="s">
        <v>62</v>
      </c>
      <c r="AA120" s="366"/>
      <c r="AB120" s="371" t="s">
        <v>87</v>
      </c>
      <c r="AC120" s="368" t="s">
        <v>844</v>
      </c>
      <c r="AD120" s="368" t="s">
        <v>845</v>
      </c>
      <c r="AE120" s="368" t="s">
        <v>840</v>
      </c>
      <c r="AF120" s="371" t="s">
        <v>231</v>
      </c>
      <c r="AG120" s="368" t="s">
        <v>846</v>
      </c>
      <c r="AH120" s="366"/>
      <c r="AI120" s="370">
        <v>44589</v>
      </c>
      <c r="AJ120" s="367" t="s">
        <v>847</v>
      </c>
      <c r="AK120" s="367" t="s">
        <v>8341</v>
      </c>
      <c r="AL120" s="367" t="s">
        <v>140</v>
      </c>
      <c r="AM120" s="367"/>
      <c r="AN120" s="367"/>
      <c r="AO120" s="367"/>
      <c r="AP120" s="367" t="s">
        <v>8172</v>
      </c>
      <c r="AQ120" s="367" t="s">
        <v>8162</v>
      </c>
      <c r="AR120" s="367" t="s">
        <v>8163</v>
      </c>
      <c r="AS120" s="367" t="s">
        <v>8340</v>
      </c>
      <c r="AT120" s="367"/>
      <c r="AU120" s="367">
        <v>1</v>
      </c>
    </row>
    <row r="121" spans="1:47" ht="30" hidden="1" customHeight="1">
      <c r="A121" s="105" t="str">
        <f>_xlfn.CONCAT(Table2[[#This Row],[TABLE_NAME]],Table2[[#This Row],[COLUMN_NAME]])</f>
        <v>INSTRUMENTISSR_TYP</v>
      </c>
      <c r="B121" s="362" t="s">
        <v>59</v>
      </c>
      <c r="C121" s="368" t="s">
        <v>848</v>
      </c>
      <c r="D121" s="364" t="s">
        <v>94</v>
      </c>
      <c r="E121" s="364" t="s">
        <v>63</v>
      </c>
      <c r="F121" s="364"/>
      <c r="G121" s="364"/>
      <c r="H121" s="364"/>
      <c r="I121" s="364"/>
      <c r="J121" s="364"/>
      <c r="K121" s="364"/>
      <c r="L121" s="365" t="s">
        <v>849</v>
      </c>
      <c r="M121" s="365" t="s">
        <v>850</v>
      </c>
      <c r="N121" s="365" t="s">
        <v>850</v>
      </c>
      <c r="O121" s="365" t="b">
        <v>1</v>
      </c>
      <c r="P121" s="365">
        <v>99999999999</v>
      </c>
      <c r="Q121" s="365">
        <v>11111111111</v>
      </c>
      <c r="R121" s="366"/>
      <c r="S121" s="364" t="s">
        <v>851</v>
      </c>
      <c r="T121" s="364" t="s">
        <v>63</v>
      </c>
      <c r="U121" s="364" t="s">
        <v>63</v>
      </c>
      <c r="V121" s="364" t="s">
        <v>63</v>
      </c>
      <c r="W121" s="364" t="s">
        <v>63</v>
      </c>
      <c r="X121" s="364" t="s">
        <v>63</v>
      </c>
      <c r="Y121" s="364" t="s">
        <v>63</v>
      </c>
      <c r="Z121" s="364" t="s">
        <v>62</v>
      </c>
      <c r="AA121" s="366"/>
      <c r="AB121" s="367" t="s">
        <v>406</v>
      </c>
      <c r="AC121" s="368" t="s">
        <v>852</v>
      </c>
      <c r="AD121" s="368" t="s">
        <v>853</v>
      </c>
      <c r="AE121" s="368" t="s">
        <v>854</v>
      </c>
      <c r="AF121" s="371" t="s">
        <v>231</v>
      </c>
      <c r="AG121" s="369" t="s">
        <v>855</v>
      </c>
      <c r="AH121" s="366"/>
      <c r="AI121" s="370">
        <v>44627</v>
      </c>
      <c r="AJ121" s="367" t="s">
        <v>856</v>
      </c>
      <c r="AK121" s="367" t="s">
        <v>8342</v>
      </c>
      <c r="AL121" s="367" t="s">
        <v>140</v>
      </c>
      <c r="AM121" s="367"/>
      <c r="AN121" s="367"/>
      <c r="AO121" s="367"/>
      <c r="AP121" s="367" t="s">
        <v>8172</v>
      </c>
      <c r="AQ121" s="367" t="s">
        <v>8162</v>
      </c>
      <c r="AR121" s="367" t="s">
        <v>8163</v>
      </c>
      <c r="AS121" s="367"/>
      <c r="AT121" s="367"/>
      <c r="AU121" s="367">
        <v>1</v>
      </c>
    </row>
    <row r="122" spans="1:47" ht="30" hidden="1" customHeight="1">
      <c r="A122" s="105" t="str">
        <f>_xlfn.CONCAT(Table2[[#This Row],[TABLE_NAME]],Table2[[#This Row],[COLUMN_NAME]])</f>
        <v>INSTRUMENTLCL_INSTMRNT_ID</v>
      </c>
      <c r="B122" s="380" t="s">
        <v>59</v>
      </c>
      <c r="C122" s="368" t="s">
        <v>857</v>
      </c>
      <c r="D122" s="381" t="s">
        <v>197</v>
      </c>
      <c r="E122" s="364" t="s">
        <v>63</v>
      </c>
      <c r="F122" s="364"/>
      <c r="G122" s="364"/>
      <c r="H122" s="364"/>
      <c r="I122" s="364"/>
      <c r="J122" s="364"/>
      <c r="K122" s="364"/>
      <c r="L122" s="382" t="s">
        <v>858</v>
      </c>
      <c r="M122" s="382"/>
      <c r="N122" s="365" t="s">
        <v>859</v>
      </c>
      <c r="O122" s="365" t="b">
        <v>0</v>
      </c>
      <c r="P122" s="365" t="s">
        <v>193</v>
      </c>
      <c r="Q122" s="365" t="s">
        <v>193</v>
      </c>
      <c r="R122" s="383"/>
      <c r="S122" s="364" t="s">
        <v>860</v>
      </c>
      <c r="T122" s="364" t="s">
        <v>62</v>
      </c>
      <c r="U122" s="364" t="s">
        <v>62</v>
      </c>
      <c r="V122" s="364" t="s">
        <v>62</v>
      </c>
      <c r="W122" s="364" t="s">
        <v>62</v>
      </c>
      <c r="X122" s="364" t="s">
        <v>62</v>
      </c>
      <c r="Y122" s="364" t="s">
        <v>62</v>
      </c>
      <c r="Z122" s="364" t="s">
        <v>62</v>
      </c>
      <c r="AA122" s="384"/>
      <c r="AB122" s="371" t="s">
        <v>75</v>
      </c>
      <c r="AC122" s="368" t="s">
        <v>76</v>
      </c>
      <c r="AD122" s="368" t="s">
        <v>707</v>
      </c>
      <c r="AE122" s="368" t="s">
        <v>861</v>
      </c>
      <c r="AF122" s="368" t="s">
        <v>69</v>
      </c>
      <c r="AG122" s="371" t="s">
        <v>69</v>
      </c>
      <c r="AH122" s="371"/>
      <c r="AI122" s="376">
        <v>45303</v>
      </c>
      <c r="AJ122" s="377" t="s">
        <v>222</v>
      </c>
      <c r="AK122" s="367" t="s">
        <v>8343</v>
      </c>
      <c r="AL122" s="367" t="s">
        <v>8344</v>
      </c>
      <c r="AM122" s="367"/>
      <c r="AN122" s="367"/>
      <c r="AO122" s="367"/>
      <c r="AP122" s="367" t="s">
        <v>8156</v>
      </c>
      <c r="AQ122" s="367" t="s">
        <v>8157</v>
      </c>
      <c r="AR122" s="367" t="s">
        <v>8158</v>
      </c>
      <c r="AS122" s="367"/>
      <c r="AT122" s="367"/>
      <c r="AU122" s="367">
        <v>1</v>
      </c>
    </row>
    <row r="123" spans="1:47" ht="30" hidden="1" customHeight="1">
      <c r="A123" s="105" t="str">
        <f>_xlfn.CONCAT(Table2[[#This Row],[TABLE_NAME]],Table2[[#This Row],[COLUMN_NAME]])</f>
        <v>INSTRUMENTLCR_BFFR_CTGRY</v>
      </c>
      <c r="B123" s="362" t="s">
        <v>59</v>
      </c>
      <c r="C123" s="368" t="s">
        <v>862</v>
      </c>
      <c r="D123" s="364" t="s">
        <v>94</v>
      </c>
      <c r="E123" s="364" t="s">
        <v>63</v>
      </c>
      <c r="F123" s="364"/>
      <c r="G123" s="364"/>
      <c r="H123" s="364"/>
      <c r="I123" s="364"/>
      <c r="J123" s="364"/>
      <c r="K123" s="364"/>
      <c r="L123" s="365" t="s">
        <v>863</v>
      </c>
      <c r="M123" s="365" t="s">
        <v>864</v>
      </c>
      <c r="N123" s="365" t="s">
        <v>864</v>
      </c>
      <c r="O123" s="365" t="b">
        <v>1</v>
      </c>
      <c r="P123" s="365">
        <v>99999999999</v>
      </c>
      <c r="Q123" s="365">
        <v>11111111111</v>
      </c>
      <c r="R123" s="366"/>
      <c r="S123" s="364" t="s">
        <v>865</v>
      </c>
      <c r="T123" s="364" t="s">
        <v>63</v>
      </c>
      <c r="U123" s="364" t="s">
        <v>63</v>
      </c>
      <c r="V123" s="364" t="s">
        <v>63</v>
      </c>
      <c r="W123" s="364" t="s">
        <v>63</v>
      </c>
      <c r="X123" s="364" t="s">
        <v>63</v>
      </c>
      <c r="Y123" s="364" t="s">
        <v>63</v>
      </c>
      <c r="Z123" s="364" t="s">
        <v>62</v>
      </c>
      <c r="AA123" s="366"/>
      <c r="AB123" s="367" t="s">
        <v>406</v>
      </c>
      <c r="AC123" s="368" t="s">
        <v>866</v>
      </c>
      <c r="AD123" s="368" t="s">
        <v>867</v>
      </c>
      <c r="AE123" s="368" t="s">
        <v>868</v>
      </c>
      <c r="AF123" s="367" t="s">
        <v>869</v>
      </c>
      <c r="AG123" s="369" t="s">
        <v>870</v>
      </c>
      <c r="AH123" s="366"/>
      <c r="AI123" s="370">
        <v>44596</v>
      </c>
      <c r="AJ123" s="367" t="s">
        <v>871</v>
      </c>
      <c r="AK123" s="367" t="s">
        <v>8345</v>
      </c>
      <c r="AL123" s="367" t="s">
        <v>140</v>
      </c>
      <c r="AM123" s="367"/>
      <c r="AN123" s="367"/>
      <c r="AO123" s="367"/>
      <c r="AP123" s="367" t="s">
        <v>8172</v>
      </c>
      <c r="AQ123" s="367" t="s">
        <v>8162</v>
      </c>
      <c r="AR123" s="367" t="s">
        <v>8163</v>
      </c>
      <c r="AS123" s="367" t="s">
        <v>8286</v>
      </c>
      <c r="AT123" s="367"/>
      <c r="AU123" s="367">
        <v>1</v>
      </c>
    </row>
    <row r="124" spans="1:47" ht="30" hidden="1" customHeight="1">
      <c r="A124" s="105" t="str">
        <f>_xlfn.CONCAT(Table2[[#This Row],[TABLE_NAME]],Table2[[#This Row],[COLUMN_NAME]])</f>
        <v>INSTRUMENTLCRE</v>
      </c>
      <c r="B124" s="362" t="s">
        <v>59</v>
      </c>
      <c r="C124" s="363" t="s">
        <v>872</v>
      </c>
      <c r="D124" s="364" t="s">
        <v>190</v>
      </c>
      <c r="E124" s="364" t="s">
        <v>63</v>
      </c>
      <c r="F124" s="364" t="s">
        <v>62</v>
      </c>
      <c r="G124" s="364" t="s">
        <v>62</v>
      </c>
      <c r="H124" s="364" t="s">
        <v>63</v>
      </c>
      <c r="I124" s="364" t="s">
        <v>62</v>
      </c>
      <c r="J124" s="364" t="s">
        <v>62</v>
      </c>
      <c r="K124" s="364" t="s">
        <v>62</v>
      </c>
      <c r="L124" s="365" t="s">
        <v>873</v>
      </c>
      <c r="M124" s="365" t="s">
        <v>874</v>
      </c>
      <c r="N124" s="365" t="s">
        <v>874</v>
      </c>
      <c r="O124" s="365" t="b">
        <v>1</v>
      </c>
      <c r="P124" s="365" t="s">
        <v>139</v>
      </c>
      <c r="Q124" s="365" t="s">
        <v>140</v>
      </c>
      <c r="R124" s="366"/>
      <c r="S124" s="364" t="s">
        <v>875</v>
      </c>
      <c r="T124" s="364" t="s">
        <v>63</v>
      </c>
      <c r="U124" s="364" t="s">
        <v>62</v>
      </c>
      <c r="V124" s="364" t="s">
        <v>62</v>
      </c>
      <c r="W124" s="364" t="s">
        <v>62</v>
      </c>
      <c r="X124" s="364" t="s">
        <v>62</v>
      </c>
      <c r="Y124" s="364" t="s">
        <v>62</v>
      </c>
      <c r="Z124" s="364" t="s">
        <v>62</v>
      </c>
      <c r="AA124" s="366"/>
      <c r="AB124" s="371" t="s">
        <v>67</v>
      </c>
      <c r="AC124" s="371" t="s">
        <v>67</v>
      </c>
      <c r="AD124" s="371" t="s">
        <v>67</v>
      </c>
      <c r="AE124" s="369" t="s">
        <v>274</v>
      </c>
      <c r="AF124" s="372" t="s">
        <v>69</v>
      </c>
      <c r="AG124" s="368" t="s">
        <v>69</v>
      </c>
      <c r="AH124" s="366"/>
      <c r="AI124" s="376">
        <v>44508</v>
      </c>
      <c r="AJ124" s="373" t="s">
        <v>108</v>
      </c>
      <c r="AK124" s="367" t="s">
        <v>8346</v>
      </c>
      <c r="AL124" s="367" t="s">
        <v>140</v>
      </c>
      <c r="AM124" s="367"/>
      <c r="AN124" s="367"/>
      <c r="AO124" s="367"/>
      <c r="AP124" s="367" t="s">
        <v>8257</v>
      </c>
      <c r="AQ124" s="367" t="s">
        <v>8258</v>
      </c>
      <c r="AR124" s="367" t="s">
        <v>8259</v>
      </c>
      <c r="AS124" s="367" t="s">
        <v>8347</v>
      </c>
      <c r="AT124" s="367"/>
      <c r="AU124" s="367">
        <v>1</v>
      </c>
    </row>
    <row r="125" spans="1:47" ht="30" hidden="1" customHeight="1">
      <c r="A125" s="105" t="str">
        <f>_xlfn.CONCAT(Table2[[#This Row],[TABLE_NAME]],Table2[[#This Row],[COLUMN_NAME]])</f>
        <v>INSTRUMENTLGD</v>
      </c>
      <c r="B125" s="362" t="s">
        <v>59</v>
      </c>
      <c r="C125" s="363" t="s">
        <v>876</v>
      </c>
      <c r="D125" s="364" t="s">
        <v>114</v>
      </c>
      <c r="E125" s="364" t="s">
        <v>63</v>
      </c>
      <c r="F125" s="364" t="s">
        <v>62</v>
      </c>
      <c r="G125" s="364" t="s">
        <v>62</v>
      </c>
      <c r="H125" s="364" t="s">
        <v>62</v>
      </c>
      <c r="I125" s="364" t="s">
        <v>62</v>
      </c>
      <c r="J125" s="364" t="s">
        <v>62</v>
      </c>
      <c r="K125" s="364" t="s">
        <v>62</v>
      </c>
      <c r="L125" s="365" t="s">
        <v>877</v>
      </c>
      <c r="M125" s="365" t="s">
        <v>878</v>
      </c>
      <c r="N125" s="365" t="s">
        <v>878</v>
      </c>
      <c r="O125" s="365" t="b">
        <v>1</v>
      </c>
      <c r="P125" s="365">
        <v>99999999999</v>
      </c>
      <c r="Q125" s="365">
        <v>11111111111</v>
      </c>
      <c r="R125" s="366"/>
      <c r="S125" s="364" t="s">
        <v>879</v>
      </c>
      <c r="T125" s="364" t="s">
        <v>62</v>
      </c>
      <c r="U125" s="364" t="s">
        <v>62</v>
      </c>
      <c r="V125" s="364" t="s">
        <v>62</v>
      </c>
      <c r="W125" s="364" t="s">
        <v>62</v>
      </c>
      <c r="X125" s="364" t="s">
        <v>62</v>
      </c>
      <c r="Y125" s="364" t="s">
        <v>62</v>
      </c>
      <c r="Z125" s="364" t="s">
        <v>62</v>
      </c>
      <c r="AA125" s="366"/>
      <c r="AB125" s="371" t="s">
        <v>75</v>
      </c>
      <c r="AC125" s="368" t="s">
        <v>147</v>
      </c>
      <c r="AD125" s="382" t="s">
        <v>876</v>
      </c>
      <c r="AE125" s="363" t="s">
        <v>876</v>
      </c>
      <c r="AF125" s="369" t="s">
        <v>305</v>
      </c>
      <c r="AG125" s="367" t="s">
        <v>149</v>
      </c>
      <c r="AH125" s="366"/>
      <c r="AI125" s="376">
        <v>45915</v>
      </c>
      <c r="AJ125" s="373" t="s">
        <v>8714</v>
      </c>
      <c r="AK125" s="367" t="s">
        <v>8348</v>
      </c>
      <c r="AL125" s="367" t="s">
        <v>140</v>
      </c>
      <c r="AM125" s="367"/>
      <c r="AN125" s="367"/>
      <c r="AO125" s="367"/>
      <c r="AP125" s="367" t="s">
        <v>8177</v>
      </c>
      <c r="AQ125" s="367" t="s">
        <v>8178</v>
      </c>
      <c r="AR125" s="367" t="s">
        <v>8179</v>
      </c>
      <c r="AS125" s="367"/>
      <c r="AT125" s="367"/>
      <c r="AU125" s="367">
        <v>1</v>
      </c>
    </row>
    <row r="126" spans="1:47" ht="30" hidden="1" customHeight="1">
      <c r="A126" s="105" t="str">
        <f>_xlfn.CONCAT(Table2[[#This Row],[TABLE_NAME]],Table2[[#This Row],[COLUMN_NAME]])</f>
        <v>INSTRUMENTLGL_PRCDNG_STTS</v>
      </c>
      <c r="B126" s="362" t="s">
        <v>59</v>
      </c>
      <c r="C126" s="363" t="s">
        <v>880</v>
      </c>
      <c r="D126" s="364" t="s">
        <v>94</v>
      </c>
      <c r="E126" s="364" t="s">
        <v>63</v>
      </c>
      <c r="F126" s="364" t="s">
        <v>62</v>
      </c>
      <c r="G126" s="364" t="s">
        <v>63</v>
      </c>
      <c r="H126" s="364" t="s">
        <v>63</v>
      </c>
      <c r="I126" s="364" t="s">
        <v>63</v>
      </c>
      <c r="J126" s="364" t="s">
        <v>62</v>
      </c>
      <c r="K126" s="364" t="s">
        <v>63</v>
      </c>
      <c r="L126" s="365" t="s">
        <v>881</v>
      </c>
      <c r="M126" s="365" t="s">
        <v>882</v>
      </c>
      <c r="N126" s="365" t="s">
        <v>882</v>
      </c>
      <c r="O126" s="365" t="b">
        <v>1</v>
      </c>
      <c r="P126" s="365">
        <v>99999999999</v>
      </c>
      <c r="Q126" s="365">
        <v>11111111111</v>
      </c>
      <c r="R126" s="366"/>
      <c r="S126" s="364" t="s">
        <v>883</v>
      </c>
      <c r="T126" s="364" t="s">
        <v>62</v>
      </c>
      <c r="U126" s="364" t="s">
        <v>62</v>
      </c>
      <c r="V126" s="364" t="s">
        <v>62</v>
      </c>
      <c r="W126" s="364" t="s">
        <v>62</v>
      </c>
      <c r="X126" s="364" t="s">
        <v>62</v>
      </c>
      <c r="Y126" s="364" t="s">
        <v>63</v>
      </c>
      <c r="Z126" s="364" t="s">
        <v>62</v>
      </c>
      <c r="AA126" s="366"/>
      <c r="AB126" s="371" t="s">
        <v>75</v>
      </c>
      <c r="AC126" s="368" t="s">
        <v>884</v>
      </c>
      <c r="AD126" s="368" t="s">
        <v>880</v>
      </c>
      <c r="AE126" s="368" t="s">
        <v>885</v>
      </c>
      <c r="AF126" s="371" t="s">
        <v>69</v>
      </c>
      <c r="AG126" s="367" t="s">
        <v>886</v>
      </c>
      <c r="AH126" s="366"/>
      <c r="AI126" s="376">
        <v>44742</v>
      </c>
      <c r="AJ126" s="367" t="s">
        <v>887</v>
      </c>
      <c r="AK126" s="367" t="s">
        <v>8349</v>
      </c>
      <c r="AL126" s="367" t="s">
        <v>140</v>
      </c>
      <c r="AM126" s="367"/>
      <c r="AN126" s="367"/>
      <c r="AO126" s="367"/>
      <c r="AP126" s="367" t="s">
        <v>8350</v>
      </c>
      <c r="AQ126" s="367" t="s">
        <v>8189</v>
      </c>
      <c r="AR126" s="367" t="s">
        <v>8190</v>
      </c>
      <c r="AS126" s="367" t="s">
        <v>8351</v>
      </c>
      <c r="AT126" s="367"/>
      <c r="AU126" s="367">
        <v>1</v>
      </c>
    </row>
    <row r="127" spans="1:47" ht="30" hidden="1" customHeight="1">
      <c r="A127" s="105" t="str">
        <f>_xlfn.CONCAT(Table2[[#This Row],[TABLE_NAME]],Table2[[#This Row],[COLUMN_NAME]])</f>
        <v>INSTRUMENTLND_DRGTN</v>
      </c>
      <c r="B127" s="362" t="s">
        <v>59</v>
      </c>
      <c r="C127" s="363" t="s">
        <v>888</v>
      </c>
      <c r="D127" s="364" t="s">
        <v>190</v>
      </c>
      <c r="E127" s="364" t="s">
        <v>63</v>
      </c>
      <c r="F127" s="364" t="s">
        <v>63</v>
      </c>
      <c r="G127" s="364" t="s">
        <v>62</v>
      </c>
      <c r="H127" s="364" t="s">
        <v>63</v>
      </c>
      <c r="I127" s="364" t="s">
        <v>63</v>
      </c>
      <c r="J127" s="364" t="s">
        <v>63</v>
      </c>
      <c r="K127" s="364" t="s">
        <v>63</v>
      </c>
      <c r="L127" s="365" t="s">
        <v>889</v>
      </c>
      <c r="M127" s="365" t="s">
        <v>890</v>
      </c>
      <c r="N127" s="365" t="s">
        <v>890</v>
      </c>
      <c r="O127" s="365" t="b">
        <v>1</v>
      </c>
      <c r="P127" s="365" t="s">
        <v>139</v>
      </c>
      <c r="Q127" s="365" t="s">
        <v>140</v>
      </c>
      <c r="R127" s="366"/>
      <c r="S127" s="364" t="s">
        <v>891</v>
      </c>
      <c r="T127" s="364" t="s">
        <v>63</v>
      </c>
      <c r="U127" s="364" t="s">
        <v>63</v>
      </c>
      <c r="V127" s="364" t="s">
        <v>63</v>
      </c>
      <c r="W127" s="364" t="s">
        <v>63</v>
      </c>
      <c r="X127" s="364" t="s">
        <v>62</v>
      </c>
      <c r="Y127" s="364" t="s">
        <v>63</v>
      </c>
      <c r="Z127" s="364" t="s">
        <v>63</v>
      </c>
      <c r="AA127" s="366"/>
      <c r="AB127" s="371" t="s">
        <v>892</v>
      </c>
      <c r="AC127" s="367" t="s">
        <v>893</v>
      </c>
      <c r="AD127" s="367" t="s">
        <v>894</v>
      </c>
      <c r="AE127" s="367" t="s">
        <v>895</v>
      </c>
      <c r="AF127" s="371" t="s">
        <v>896</v>
      </c>
      <c r="AG127" s="367" t="s">
        <v>897</v>
      </c>
      <c r="AH127" s="366"/>
      <c r="AI127" s="370">
        <v>45079</v>
      </c>
      <c r="AJ127" s="367" t="s">
        <v>898</v>
      </c>
      <c r="AK127" s="367" t="s">
        <v>8352</v>
      </c>
      <c r="AL127" s="367" t="s">
        <v>140</v>
      </c>
      <c r="AM127" s="367"/>
      <c r="AN127" s="367"/>
      <c r="AO127" s="367"/>
      <c r="AP127" s="367" t="s">
        <v>8156</v>
      </c>
      <c r="AQ127" s="367" t="s">
        <v>8353</v>
      </c>
      <c r="AR127" s="367" t="s">
        <v>8354</v>
      </c>
      <c r="AS127" s="367" t="s">
        <v>8355</v>
      </c>
      <c r="AT127" s="367"/>
      <c r="AU127" s="367">
        <v>1</v>
      </c>
    </row>
    <row r="128" spans="1:47" ht="30" hidden="1" customHeight="1">
      <c r="A128" s="105" t="str">
        <f>_xlfn.CONCAT(Table2[[#This Row],[TABLE_NAME]],Table2[[#This Row],[COLUMN_NAME]])</f>
        <v>INSTRUMENTLSTI</v>
      </c>
      <c r="B128" s="380" t="s">
        <v>59</v>
      </c>
      <c r="C128" s="368" t="s">
        <v>899</v>
      </c>
      <c r="D128" s="381" t="s">
        <v>114</v>
      </c>
      <c r="E128" s="364" t="s">
        <v>63</v>
      </c>
      <c r="F128" s="364"/>
      <c r="G128" s="364"/>
      <c r="H128" s="364"/>
      <c r="I128" s="364"/>
      <c r="J128" s="364"/>
      <c r="K128" s="364"/>
      <c r="L128" s="382" t="s">
        <v>900</v>
      </c>
      <c r="M128" s="382"/>
      <c r="N128" s="365" t="s">
        <v>901</v>
      </c>
      <c r="O128" s="365" t="b">
        <v>0</v>
      </c>
      <c r="P128" s="365">
        <v>99999999999</v>
      </c>
      <c r="Q128" s="365">
        <v>11111111111</v>
      </c>
      <c r="R128" s="383"/>
      <c r="S128" s="364" t="s">
        <v>902</v>
      </c>
      <c r="T128" s="364" t="s">
        <v>63</v>
      </c>
      <c r="U128" s="364" t="s">
        <v>63</v>
      </c>
      <c r="V128" s="364" t="s">
        <v>63</v>
      </c>
      <c r="W128" s="364" t="s">
        <v>63</v>
      </c>
      <c r="X128" s="364" t="s">
        <v>63</v>
      </c>
      <c r="Y128" s="364" t="s">
        <v>62</v>
      </c>
      <c r="Z128" s="364" t="s">
        <v>63</v>
      </c>
      <c r="AA128" s="384"/>
      <c r="AB128" s="371"/>
      <c r="AC128" s="368"/>
      <c r="AD128" s="368"/>
      <c r="AE128" s="368"/>
      <c r="AF128" s="389"/>
      <c r="AG128" s="371"/>
      <c r="AH128" s="371"/>
      <c r="AI128" s="376" t="s">
        <v>69</v>
      </c>
      <c r="AJ128" s="367"/>
      <c r="AK128" s="367"/>
      <c r="AL128" s="367"/>
      <c r="AM128" s="367"/>
      <c r="AN128" s="367"/>
      <c r="AO128" s="367"/>
      <c r="AP128" s="367"/>
      <c r="AQ128" s="367"/>
      <c r="AR128" s="367"/>
      <c r="AS128" s="367"/>
      <c r="AT128" s="367"/>
      <c r="AU128" s="367">
        <v>0</v>
      </c>
    </row>
    <row r="129" spans="1:47" ht="30" hidden="1" customHeight="1">
      <c r="A129" s="105" t="str">
        <f>_xlfn.CONCAT(Table2[[#This Row],[TABLE_NAME]],Table2[[#This Row],[COLUMN_NAME]])</f>
        <v>INSTRUMENTLTI_INSTRMNT</v>
      </c>
      <c r="B129" s="380" t="s">
        <v>59</v>
      </c>
      <c r="C129" s="368" t="s">
        <v>903</v>
      </c>
      <c r="D129" s="381" t="s">
        <v>114</v>
      </c>
      <c r="E129" s="364" t="s">
        <v>63</v>
      </c>
      <c r="F129" s="364"/>
      <c r="G129" s="364"/>
      <c r="H129" s="364"/>
      <c r="I129" s="364"/>
      <c r="J129" s="364"/>
      <c r="K129" s="364"/>
      <c r="L129" s="382" t="s">
        <v>904</v>
      </c>
      <c r="M129" s="382"/>
      <c r="N129" s="365" t="s">
        <v>905</v>
      </c>
      <c r="O129" s="365" t="b">
        <v>0</v>
      </c>
      <c r="P129" s="365">
        <v>99999999999</v>
      </c>
      <c r="Q129" s="365">
        <v>11111111111</v>
      </c>
      <c r="R129" s="383"/>
      <c r="S129" s="364" t="s">
        <v>906</v>
      </c>
      <c r="T129" s="364" t="s">
        <v>63</v>
      </c>
      <c r="U129" s="364" t="s">
        <v>63</v>
      </c>
      <c r="V129" s="364" t="s">
        <v>63</v>
      </c>
      <c r="W129" s="364" t="s">
        <v>63</v>
      </c>
      <c r="X129" s="364" t="s">
        <v>63</v>
      </c>
      <c r="Y129" s="364" t="s">
        <v>62</v>
      </c>
      <c r="Z129" s="364" t="s">
        <v>63</v>
      </c>
      <c r="AA129" s="384"/>
      <c r="AB129" s="371"/>
      <c r="AC129" s="368"/>
      <c r="AD129" s="368"/>
      <c r="AE129" s="368"/>
      <c r="AF129" s="368"/>
      <c r="AG129" s="371"/>
      <c r="AH129" s="371"/>
      <c r="AI129" s="376" t="s">
        <v>69</v>
      </c>
      <c r="AJ129" s="367"/>
      <c r="AK129" s="367"/>
      <c r="AL129" s="367"/>
      <c r="AM129" s="367"/>
      <c r="AN129" s="367"/>
      <c r="AO129" s="367"/>
      <c r="AP129" s="367"/>
      <c r="AQ129" s="367"/>
      <c r="AR129" s="367"/>
      <c r="AS129" s="367"/>
      <c r="AT129" s="367"/>
      <c r="AU129" s="367">
        <v>0</v>
      </c>
    </row>
    <row r="130" spans="1:47" ht="30" hidden="1" customHeight="1">
      <c r="A130" s="105" t="str">
        <f>_xlfn.CONCAT(Table2[[#This Row],[TABLE_NAME]],Table2[[#This Row],[COLUMN_NAME]])</f>
        <v>INSTRUMENTLTV</v>
      </c>
      <c r="B130" s="362" t="s">
        <v>59</v>
      </c>
      <c r="C130" s="363" t="s">
        <v>907</v>
      </c>
      <c r="D130" s="364" t="s">
        <v>114</v>
      </c>
      <c r="E130" s="364" t="s">
        <v>63</v>
      </c>
      <c r="F130" s="364" t="s">
        <v>62</v>
      </c>
      <c r="G130" s="364" t="s">
        <v>62</v>
      </c>
      <c r="H130" s="364" t="s">
        <v>63</v>
      </c>
      <c r="I130" s="364" t="s">
        <v>62</v>
      </c>
      <c r="J130" s="364" t="s">
        <v>62</v>
      </c>
      <c r="K130" s="364" t="s">
        <v>63</v>
      </c>
      <c r="L130" s="365" t="s">
        <v>908</v>
      </c>
      <c r="M130" s="365" t="s">
        <v>909</v>
      </c>
      <c r="N130" s="365" t="s">
        <v>909</v>
      </c>
      <c r="O130" s="365" t="b">
        <v>1</v>
      </c>
      <c r="P130" s="365">
        <v>99999999999</v>
      </c>
      <c r="Q130" s="365">
        <v>11111111111</v>
      </c>
      <c r="R130" s="366"/>
      <c r="S130" s="364" t="s">
        <v>910</v>
      </c>
      <c r="T130" s="364" t="s">
        <v>63</v>
      </c>
      <c r="U130" s="364" t="s">
        <v>62</v>
      </c>
      <c r="V130" s="364" t="s">
        <v>62</v>
      </c>
      <c r="W130" s="364" t="s">
        <v>62</v>
      </c>
      <c r="X130" s="364" t="s">
        <v>62</v>
      </c>
      <c r="Y130" s="364" t="s">
        <v>62</v>
      </c>
      <c r="Z130" s="364" t="s">
        <v>63</v>
      </c>
      <c r="AA130" s="366"/>
      <c r="AB130" s="367" t="s">
        <v>87</v>
      </c>
      <c r="AC130" s="368" t="s">
        <v>911</v>
      </c>
      <c r="AD130" s="368" t="s">
        <v>912</v>
      </c>
      <c r="AE130" s="368" t="s">
        <v>913</v>
      </c>
      <c r="AF130" s="369" t="s">
        <v>914</v>
      </c>
      <c r="AG130" s="377" t="s">
        <v>915</v>
      </c>
      <c r="AH130" s="366"/>
      <c r="AI130" s="376">
        <v>44697</v>
      </c>
      <c r="AJ130" s="367" t="s">
        <v>916</v>
      </c>
      <c r="AK130" s="367" t="s">
        <v>8356</v>
      </c>
      <c r="AL130" s="367" t="s">
        <v>140</v>
      </c>
      <c r="AM130" s="367"/>
      <c r="AN130" s="367"/>
      <c r="AO130" s="367"/>
      <c r="AP130" s="367" t="s">
        <v>8223</v>
      </c>
      <c r="AQ130" s="367" t="s">
        <v>8142</v>
      </c>
      <c r="AR130" s="367" t="s">
        <v>8143</v>
      </c>
      <c r="AS130" s="367" t="s">
        <v>8357</v>
      </c>
      <c r="AT130" s="367" t="s">
        <v>8358</v>
      </c>
      <c r="AU130" s="367">
        <v>1</v>
      </c>
    </row>
    <row r="131" spans="1:47" ht="30" hidden="1" customHeight="1">
      <c r="A131" s="105" t="str">
        <f>_xlfn.CONCAT(Table2[[#This Row],[TABLE_NAME]],Table2[[#This Row],[COLUMN_NAME]])</f>
        <v>INSTRUMENTLTV_INCPTN</v>
      </c>
      <c r="B131" s="362" t="s">
        <v>59</v>
      </c>
      <c r="C131" s="363" t="s">
        <v>917</v>
      </c>
      <c r="D131" s="364" t="s">
        <v>114</v>
      </c>
      <c r="E131" s="364" t="s">
        <v>63</v>
      </c>
      <c r="F131" s="364" t="s">
        <v>62</v>
      </c>
      <c r="G131" s="364" t="s">
        <v>62</v>
      </c>
      <c r="H131" s="364" t="s">
        <v>63</v>
      </c>
      <c r="I131" s="364" t="s">
        <v>62</v>
      </c>
      <c r="J131" s="364" t="s">
        <v>62</v>
      </c>
      <c r="K131" s="364" t="s">
        <v>63</v>
      </c>
      <c r="L131" s="365" t="s">
        <v>918</v>
      </c>
      <c r="M131" s="365" t="s">
        <v>919</v>
      </c>
      <c r="N131" s="365" t="s">
        <v>919</v>
      </c>
      <c r="O131" s="365" t="b">
        <v>1</v>
      </c>
      <c r="P131" s="365">
        <v>99999999999</v>
      </c>
      <c r="Q131" s="365">
        <v>11111111111</v>
      </c>
      <c r="R131" s="366"/>
      <c r="S131" s="364" t="s">
        <v>920</v>
      </c>
      <c r="T131" s="364" t="s">
        <v>63</v>
      </c>
      <c r="U131" s="364" t="s">
        <v>62</v>
      </c>
      <c r="V131" s="364" t="s">
        <v>62</v>
      </c>
      <c r="W131" s="364" t="s">
        <v>62</v>
      </c>
      <c r="X131" s="364" t="s">
        <v>62</v>
      </c>
      <c r="Y131" s="364" t="s">
        <v>62</v>
      </c>
      <c r="Z131" s="364" t="s">
        <v>63</v>
      </c>
      <c r="AA131" s="366"/>
      <c r="AB131" s="367" t="s">
        <v>87</v>
      </c>
      <c r="AC131" s="368" t="s">
        <v>911</v>
      </c>
      <c r="AD131" s="368" t="s">
        <v>921</v>
      </c>
      <c r="AE131" s="368" t="s">
        <v>922</v>
      </c>
      <c r="AF131" s="369" t="s">
        <v>923</v>
      </c>
      <c r="AG131" s="377" t="s">
        <v>915</v>
      </c>
      <c r="AH131" s="366"/>
      <c r="AI131" s="376">
        <v>44697</v>
      </c>
      <c r="AJ131" s="367" t="s">
        <v>924</v>
      </c>
      <c r="AK131" s="367" t="s">
        <v>8359</v>
      </c>
      <c r="AL131" s="367" t="s">
        <v>140</v>
      </c>
      <c r="AM131" s="367"/>
      <c r="AN131" s="367"/>
      <c r="AO131" s="367"/>
      <c r="AP131" s="367" t="s">
        <v>8223</v>
      </c>
      <c r="AQ131" s="367" t="s">
        <v>8142</v>
      </c>
      <c r="AR131" s="367" t="s">
        <v>8143</v>
      </c>
      <c r="AS131" s="367"/>
      <c r="AT131" s="367"/>
      <c r="AU131" s="367">
        <v>1</v>
      </c>
    </row>
    <row r="132" spans="1:47" ht="30" hidden="1" customHeight="1">
      <c r="A132" s="105" t="str">
        <f>_xlfn.CONCAT(Table2[[#This Row],[TABLE_NAME]],Table2[[#This Row],[COLUMN_NAME]])</f>
        <v>INSTRUMENTLTV_NPE</v>
      </c>
      <c r="B132" s="362" t="s">
        <v>59</v>
      </c>
      <c r="C132" s="363" t="s">
        <v>925</v>
      </c>
      <c r="D132" s="364" t="s">
        <v>114</v>
      </c>
      <c r="E132" s="364" t="s">
        <v>63</v>
      </c>
      <c r="F132" s="364" t="s">
        <v>62</v>
      </c>
      <c r="G132" s="364" t="s">
        <v>63</v>
      </c>
      <c r="H132" s="364" t="s">
        <v>63</v>
      </c>
      <c r="I132" s="364" t="s">
        <v>62</v>
      </c>
      <c r="J132" s="364" t="s">
        <v>62</v>
      </c>
      <c r="K132" s="364" t="s">
        <v>63</v>
      </c>
      <c r="L132" s="365" t="s">
        <v>926</v>
      </c>
      <c r="M132" s="365" t="s">
        <v>927</v>
      </c>
      <c r="N132" s="365" t="s">
        <v>927</v>
      </c>
      <c r="O132" s="365" t="b">
        <v>1</v>
      </c>
      <c r="P132" s="365">
        <v>99999999999</v>
      </c>
      <c r="Q132" s="365">
        <v>11111111111</v>
      </c>
      <c r="R132" s="366"/>
      <c r="S132" s="364" t="s">
        <v>928</v>
      </c>
      <c r="T132" s="364" t="s">
        <v>63</v>
      </c>
      <c r="U132" s="364" t="s">
        <v>62</v>
      </c>
      <c r="V132" s="364" t="s">
        <v>62</v>
      </c>
      <c r="W132" s="364" t="s">
        <v>62</v>
      </c>
      <c r="X132" s="364" t="s">
        <v>62</v>
      </c>
      <c r="Y132" s="364" t="s">
        <v>62</v>
      </c>
      <c r="Z132" s="364" t="s">
        <v>63</v>
      </c>
      <c r="AA132" s="366"/>
      <c r="AB132" s="367" t="s">
        <v>87</v>
      </c>
      <c r="AC132" s="368" t="s">
        <v>929</v>
      </c>
      <c r="AD132" s="368" t="s">
        <v>930</v>
      </c>
      <c r="AE132" s="380" t="s">
        <v>931</v>
      </c>
      <c r="AF132" s="369" t="s">
        <v>932</v>
      </c>
      <c r="AG132" s="367" t="s">
        <v>933</v>
      </c>
      <c r="AH132" s="366"/>
      <c r="AI132" s="376">
        <v>44697</v>
      </c>
      <c r="AJ132" s="367" t="s">
        <v>934</v>
      </c>
      <c r="AK132" s="367" t="s">
        <v>8360</v>
      </c>
      <c r="AL132" s="367" t="s">
        <v>140</v>
      </c>
      <c r="AM132" s="367"/>
      <c r="AN132" s="367"/>
      <c r="AO132" s="367"/>
      <c r="AP132" s="367" t="s">
        <v>8223</v>
      </c>
      <c r="AQ132" s="367" t="s">
        <v>8142</v>
      </c>
      <c r="AR132" s="367" t="s">
        <v>8143</v>
      </c>
      <c r="AS132" s="367"/>
      <c r="AT132" s="367"/>
      <c r="AU132" s="367">
        <v>1</v>
      </c>
    </row>
    <row r="133" spans="1:47" ht="30" hidden="1" customHeight="1">
      <c r="A133" s="105" t="str">
        <f>_xlfn.CONCAT(Table2[[#This Row],[TABLE_NAME]],Table2[[#This Row],[COLUMN_NAME]])</f>
        <v>INSTRUMENTLVRG_FNNC_FLG</v>
      </c>
      <c r="B133" s="362" t="s">
        <v>59</v>
      </c>
      <c r="C133" s="368" t="s">
        <v>935</v>
      </c>
      <c r="D133" s="364" t="s">
        <v>190</v>
      </c>
      <c r="E133" s="364" t="s">
        <v>69</v>
      </c>
      <c r="F133" s="364"/>
      <c r="G133" s="364"/>
      <c r="H133" s="364"/>
      <c r="I133" s="364"/>
      <c r="J133" s="364"/>
      <c r="K133" s="364"/>
      <c r="L133" s="365" t="s">
        <v>936</v>
      </c>
      <c r="M133" s="365" t="s">
        <v>937</v>
      </c>
      <c r="N133" s="365" t="s">
        <v>937</v>
      </c>
      <c r="O133" s="365" t="b">
        <v>1</v>
      </c>
      <c r="P133" s="365" t="s">
        <v>139</v>
      </c>
      <c r="Q133" s="365" t="s">
        <v>140</v>
      </c>
      <c r="R133" s="366"/>
      <c r="S133" s="364" t="s">
        <v>938</v>
      </c>
      <c r="T133" s="364" t="s">
        <v>63</v>
      </c>
      <c r="U133" s="364" t="s">
        <v>63</v>
      </c>
      <c r="V133" s="364" t="s">
        <v>63</v>
      </c>
      <c r="W133" s="364" t="s">
        <v>63</v>
      </c>
      <c r="X133" s="364" t="s">
        <v>62</v>
      </c>
      <c r="Y133" s="364" t="s">
        <v>63</v>
      </c>
      <c r="Z133" s="364" t="s">
        <v>63</v>
      </c>
      <c r="AA133" s="366"/>
      <c r="AB133" s="371" t="s">
        <v>75</v>
      </c>
      <c r="AC133" s="371" t="s">
        <v>8785</v>
      </c>
      <c r="AD133" s="371" t="s">
        <v>8786</v>
      </c>
      <c r="AE133" s="371" t="s">
        <v>8787</v>
      </c>
      <c r="AF133" s="371" t="s">
        <v>69</v>
      </c>
      <c r="AG133" s="371" t="s">
        <v>8788</v>
      </c>
      <c r="AH133" s="366"/>
      <c r="AI133" s="376">
        <v>45793</v>
      </c>
      <c r="AJ133" s="367" t="s">
        <v>8789</v>
      </c>
      <c r="AK133" s="367"/>
      <c r="AL133" s="367" t="s">
        <v>140</v>
      </c>
      <c r="AM133" s="367"/>
      <c r="AN133" s="367"/>
      <c r="AO133" s="367"/>
      <c r="AP133" s="367" t="s">
        <v>8156</v>
      </c>
      <c r="AQ133" s="367" t="s">
        <v>8157</v>
      </c>
      <c r="AR133" s="367" t="s">
        <v>8158</v>
      </c>
      <c r="AS133" s="367"/>
      <c r="AT133" s="367"/>
      <c r="AU133" s="367">
        <v>0</v>
      </c>
    </row>
    <row r="134" spans="1:47" ht="30" hidden="1" customHeight="1">
      <c r="A134" s="105" t="str">
        <f>_xlfn.CONCAT(Table2[[#This Row],[TABLE_NAME]],Table2[[#This Row],[COLUMN_NAME]])</f>
        <v>INSTRUMENTMTRTY_LTST_FRBRNC_MSR_C19</v>
      </c>
      <c r="B134" s="362" t="s">
        <v>59</v>
      </c>
      <c r="C134" s="363" t="s">
        <v>939</v>
      </c>
      <c r="D134" s="364" t="s">
        <v>301</v>
      </c>
      <c r="E134" s="364" t="s">
        <v>63</v>
      </c>
      <c r="F134" s="364" t="s">
        <v>62</v>
      </c>
      <c r="G134" s="364" t="s">
        <v>62</v>
      </c>
      <c r="H134" s="364" t="s">
        <v>62</v>
      </c>
      <c r="I134" s="364" t="s">
        <v>62</v>
      </c>
      <c r="J134" s="364" t="s">
        <v>62</v>
      </c>
      <c r="K134" s="364" t="s">
        <v>62</v>
      </c>
      <c r="L134" s="365" t="s">
        <v>940</v>
      </c>
      <c r="M134" s="365" t="s">
        <v>941</v>
      </c>
      <c r="N134" s="365" t="s">
        <v>941</v>
      </c>
      <c r="O134" s="365" t="b">
        <v>1</v>
      </c>
      <c r="P134" s="365">
        <v>99999999999</v>
      </c>
      <c r="Q134" s="365">
        <v>11111111111</v>
      </c>
      <c r="R134" s="366"/>
      <c r="S134" s="364" t="s">
        <v>942</v>
      </c>
      <c r="T134" s="364" t="s">
        <v>63</v>
      </c>
      <c r="U134" s="364" t="s">
        <v>63</v>
      </c>
      <c r="V134" s="364" t="s">
        <v>63</v>
      </c>
      <c r="W134" s="364" t="s">
        <v>63</v>
      </c>
      <c r="X134" s="364" t="s">
        <v>62</v>
      </c>
      <c r="Y134" s="364" t="s">
        <v>62</v>
      </c>
      <c r="Z134" s="364" t="s">
        <v>63</v>
      </c>
      <c r="AA134" s="366"/>
      <c r="AB134" s="367" t="s">
        <v>406</v>
      </c>
      <c r="AC134" s="368" t="s">
        <v>407</v>
      </c>
      <c r="AD134" s="368" t="s">
        <v>943</v>
      </c>
      <c r="AE134" s="368" t="s">
        <v>944</v>
      </c>
      <c r="AF134" s="367" t="s">
        <v>408</v>
      </c>
      <c r="AG134" s="380" t="s">
        <v>945</v>
      </c>
      <c r="AH134" s="366"/>
      <c r="AI134" s="376">
        <v>44693</v>
      </c>
      <c r="AJ134" s="367" t="s">
        <v>946</v>
      </c>
      <c r="AK134" s="367" t="s">
        <v>8361</v>
      </c>
      <c r="AL134" s="367" t="s">
        <v>140</v>
      </c>
      <c r="AM134" s="367"/>
      <c r="AN134" s="367"/>
      <c r="AO134" s="367"/>
      <c r="AP134" s="367" t="s">
        <v>8196</v>
      </c>
      <c r="AQ134" s="367" t="s">
        <v>8174</v>
      </c>
      <c r="AR134" s="367" t="s">
        <v>8158</v>
      </c>
      <c r="AS134" s="367"/>
      <c r="AT134" s="367"/>
      <c r="AU134" s="367">
        <v>1</v>
      </c>
    </row>
    <row r="135" spans="1:47" ht="30" hidden="1" customHeight="1">
      <c r="A135" s="105" t="str">
        <f>_xlfn.CONCAT(Table2[[#This Row],[TABLE_NAME]],Table2[[#This Row],[COLUMN_NAME]])</f>
        <v>INSTRUMENTMTRTY_LTST_MRTR_C19</v>
      </c>
      <c r="B135" s="362" t="s">
        <v>59</v>
      </c>
      <c r="C135" s="363" t="s">
        <v>947</v>
      </c>
      <c r="D135" s="364" t="s">
        <v>301</v>
      </c>
      <c r="E135" s="364" t="s">
        <v>63</v>
      </c>
      <c r="F135" s="364" t="s">
        <v>62</v>
      </c>
      <c r="G135" s="364" t="s">
        <v>62</v>
      </c>
      <c r="H135" s="364" t="s">
        <v>62</v>
      </c>
      <c r="I135" s="364" t="s">
        <v>62</v>
      </c>
      <c r="J135" s="364" t="s">
        <v>62</v>
      </c>
      <c r="K135" s="364" t="s">
        <v>62</v>
      </c>
      <c r="L135" s="365" t="s">
        <v>948</v>
      </c>
      <c r="M135" s="365" t="s">
        <v>949</v>
      </c>
      <c r="N135" s="365" t="s">
        <v>949</v>
      </c>
      <c r="O135" s="365" t="b">
        <v>1</v>
      </c>
      <c r="P135" s="365">
        <v>99999999999</v>
      </c>
      <c r="Q135" s="365">
        <v>11111111111</v>
      </c>
      <c r="R135" s="366"/>
      <c r="S135" s="364" t="s">
        <v>950</v>
      </c>
      <c r="T135" s="364" t="s">
        <v>63</v>
      </c>
      <c r="U135" s="364" t="s">
        <v>63</v>
      </c>
      <c r="V135" s="364" t="s">
        <v>63</v>
      </c>
      <c r="W135" s="364" t="s">
        <v>63</v>
      </c>
      <c r="X135" s="364" t="s">
        <v>62</v>
      </c>
      <c r="Y135" s="364" t="s">
        <v>62</v>
      </c>
      <c r="Z135" s="364" t="s">
        <v>63</v>
      </c>
      <c r="AA135" s="366"/>
      <c r="AB135" s="367" t="s">
        <v>406</v>
      </c>
      <c r="AC135" s="368" t="s">
        <v>951</v>
      </c>
      <c r="AD135" s="368" t="s">
        <v>952</v>
      </c>
      <c r="AE135" s="368" t="s">
        <v>953</v>
      </c>
      <c r="AF135" s="374" t="s">
        <v>186</v>
      </c>
      <c r="AG135" s="380" t="s">
        <v>954</v>
      </c>
      <c r="AH135" s="366"/>
      <c r="AI135" s="376">
        <v>44547</v>
      </c>
      <c r="AJ135" s="367" t="s">
        <v>955</v>
      </c>
      <c r="AK135" s="367" t="s">
        <v>8362</v>
      </c>
      <c r="AL135" s="367" t="s">
        <v>140</v>
      </c>
      <c r="AM135" s="367"/>
      <c r="AN135" s="367"/>
      <c r="AO135" s="367"/>
      <c r="AP135" s="367" t="s">
        <v>8196</v>
      </c>
      <c r="AQ135" s="367" t="s">
        <v>8142</v>
      </c>
      <c r="AR135" s="367" t="s">
        <v>8143</v>
      </c>
      <c r="AS135" s="367" t="s">
        <v>8363</v>
      </c>
      <c r="AT135" s="367"/>
      <c r="AU135" s="367">
        <v>1</v>
      </c>
    </row>
    <row r="136" spans="1:47" ht="30" hidden="1" customHeight="1">
      <c r="A136" s="105" t="str">
        <f>_xlfn.CONCAT(Table2[[#This Row],[TABLE_NAME]],Table2[[#This Row],[COLUMN_NAME]])</f>
        <v>INSTRUMENTNMBR_FRBRNC_MSRS</v>
      </c>
      <c r="B136" s="362" t="s">
        <v>59</v>
      </c>
      <c r="C136" s="363" t="s">
        <v>956</v>
      </c>
      <c r="D136" s="364" t="s">
        <v>301</v>
      </c>
      <c r="E136" s="364" t="s">
        <v>63</v>
      </c>
      <c r="F136" s="364" t="s">
        <v>62</v>
      </c>
      <c r="G136" s="364" t="s">
        <v>62</v>
      </c>
      <c r="H136" s="364" t="s">
        <v>62</v>
      </c>
      <c r="I136" s="364" t="s">
        <v>62</v>
      </c>
      <c r="J136" s="364" t="s">
        <v>62</v>
      </c>
      <c r="K136" s="364" t="s">
        <v>62</v>
      </c>
      <c r="L136" s="365" t="s">
        <v>957</v>
      </c>
      <c r="M136" s="365" t="s">
        <v>958</v>
      </c>
      <c r="N136" s="365" t="s">
        <v>958</v>
      </c>
      <c r="O136" s="365" t="b">
        <v>1</v>
      </c>
      <c r="P136" s="365">
        <v>99999999999</v>
      </c>
      <c r="Q136" s="365">
        <v>11111111111</v>
      </c>
      <c r="R136" s="366"/>
      <c r="S136" s="364" t="s">
        <v>959</v>
      </c>
      <c r="T136" s="364" t="s">
        <v>62</v>
      </c>
      <c r="U136" s="364" t="s">
        <v>62</v>
      </c>
      <c r="V136" s="364" t="s">
        <v>62</v>
      </c>
      <c r="W136" s="364" t="s">
        <v>62</v>
      </c>
      <c r="X136" s="364" t="s">
        <v>62</v>
      </c>
      <c r="Y136" s="364" t="s">
        <v>62</v>
      </c>
      <c r="Z136" s="364" t="s">
        <v>63</v>
      </c>
      <c r="AA136" s="366"/>
      <c r="AB136" s="367" t="s">
        <v>87</v>
      </c>
      <c r="AC136" s="367" t="s">
        <v>960</v>
      </c>
      <c r="AD136" s="368" t="s">
        <v>961</v>
      </c>
      <c r="AE136" s="368" t="s">
        <v>962</v>
      </c>
      <c r="AF136" s="367" t="s">
        <v>69</v>
      </c>
      <c r="AG136" s="367" t="s">
        <v>963</v>
      </c>
      <c r="AH136" s="366"/>
      <c r="AI136" s="376">
        <v>45303</v>
      </c>
      <c r="AJ136" s="367" t="s">
        <v>964</v>
      </c>
      <c r="AK136" s="367" t="s">
        <v>8364</v>
      </c>
      <c r="AL136" s="367" t="s">
        <v>140</v>
      </c>
      <c r="AM136" s="367"/>
      <c r="AN136" s="367" t="s">
        <v>62</v>
      </c>
      <c r="AO136" s="367"/>
      <c r="AP136" s="367" t="s">
        <v>8251</v>
      </c>
      <c r="AQ136" s="367" t="s">
        <v>8174</v>
      </c>
      <c r="AR136" s="367" t="s">
        <v>8158</v>
      </c>
      <c r="AS136" s="367"/>
      <c r="AT136" s="367"/>
      <c r="AU136" s="367">
        <v>1</v>
      </c>
    </row>
    <row r="137" spans="1:47" ht="30" hidden="1" customHeight="1">
      <c r="A137" s="105" t="str">
        <f>_xlfn.CONCAT(Table2[[#This Row],[TABLE_NAME]],Table2[[#This Row],[COLUMN_NAME]])</f>
        <v>INSTRUMENTOBSRVD_AGNT_ID</v>
      </c>
      <c r="B137" s="362" t="s">
        <v>59</v>
      </c>
      <c r="C137" s="363" t="s">
        <v>965</v>
      </c>
      <c r="D137" s="364" t="s">
        <v>966</v>
      </c>
      <c r="E137" s="364" t="s">
        <v>62</v>
      </c>
      <c r="F137" s="364" t="s">
        <v>62</v>
      </c>
      <c r="G137" s="364" t="s">
        <v>62</v>
      </c>
      <c r="H137" s="364" t="s">
        <v>62</v>
      </c>
      <c r="I137" s="364" t="s">
        <v>62</v>
      </c>
      <c r="J137" s="364" t="s">
        <v>62</v>
      </c>
      <c r="K137" s="364" t="s">
        <v>62</v>
      </c>
      <c r="L137" s="365" t="s">
        <v>967</v>
      </c>
      <c r="M137" s="365" t="s">
        <v>968</v>
      </c>
      <c r="N137" s="365" t="s">
        <v>968</v>
      </c>
      <c r="O137" s="365" t="b">
        <v>1</v>
      </c>
      <c r="P137" s="365" t="s">
        <v>193</v>
      </c>
      <c r="Q137" s="365" t="s">
        <v>193</v>
      </c>
      <c r="R137" s="366"/>
      <c r="S137" s="364" t="s">
        <v>969</v>
      </c>
      <c r="T137" s="364" t="s">
        <v>62</v>
      </c>
      <c r="U137" s="364" t="s">
        <v>62</v>
      </c>
      <c r="V137" s="364" t="s">
        <v>62</v>
      </c>
      <c r="W137" s="364" t="s">
        <v>62</v>
      </c>
      <c r="X137" s="364" t="s">
        <v>62</v>
      </c>
      <c r="Y137" s="364" t="s">
        <v>62</v>
      </c>
      <c r="Z137" s="364" t="s">
        <v>62</v>
      </c>
      <c r="AA137" s="366"/>
      <c r="AB137" s="371" t="s">
        <v>67</v>
      </c>
      <c r="AC137" s="371" t="s">
        <v>67</v>
      </c>
      <c r="AD137" s="371" t="s">
        <v>67</v>
      </c>
      <c r="AE137" s="363" t="s">
        <v>970</v>
      </c>
      <c r="AF137" s="371" t="s">
        <v>69</v>
      </c>
      <c r="AG137" s="368" t="s">
        <v>69</v>
      </c>
      <c r="AH137" s="366"/>
      <c r="AI137" s="376">
        <v>44362</v>
      </c>
      <c r="AJ137" s="367"/>
      <c r="AK137" s="367" t="s">
        <v>8365</v>
      </c>
      <c r="AL137" s="367" t="s">
        <v>8366</v>
      </c>
      <c r="AM137" s="367"/>
      <c r="AN137" s="367"/>
      <c r="AO137" s="367"/>
      <c r="AP137" s="367" t="s">
        <v>8156</v>
      </c>
      <c r="AQ137" s="367" t="s">
        <v>8157</v>
      </c>
      <c r="AR137" s="367" t="s">
        <v>8158</v>
      </c>
      <c r="AS137" s="367"/>
      <c r="AT137" s="367"/>
      <c r="AU137" s="367">
        <v>1</v>
      </c>
    </row>
    <row r="138" spans="1:47" ht="30" hidden="1" customHeight="1">
      <c r="A138" s="105" t="str">
        <f>_xlfn.CONCAT(Table2[[#This Row],[TABLE_NAME]],Table2[[#This Row],[COLUMN_NAME]])</f>
        <v>INSTRUMENTOBSRVD_AGNT_NM</v>
      </c>
      <c r="B138" s="362" t="s">
        <v>59</v>
      </c>
      <c r="C138" s="363" t="s">
        <v>971</v>
      </c>
      <c r="D138" s="364" t="s">
        <v>136</v>
      </c>
      <c r="E138" s="364" t="s">
        <v>63</v>
      </c>
      <c r="F138" s="364" t="s">
        <v>62</v>
      </c>
      <c r="G138" s="364" t="s">
        <v>62</v>
      </c>
      <c r="H138" s="364" t="s">
        <v>62</v>
      </c>
      <c r="I138" s="364" t="s">
        <v>62</v>
      </c>
      <c r="J138" s="364" t="s">
        <v>62</v>
      </c>
      <c r="K138" s="364" t="s">
        <v>62</v>
      </c>
      <c r="L138" s="365" t="s">
        <v>972</v>
      </c>
      <c r="M138" s="365" t="s">
        <v>973</v>
      </c>
      <c r="N138" s="365" t="s">
        <v>973</v>
      </c>
      <c r="O138" s="365" t="b">
        <v>1</v>
      </c>
      <c r="P138" s="365" t="s">
        <v>193</v>
      </c>
      <c r="Q138" s="365" t="s">
        <v>193</v>
      </c>
      <c r="R138" s="366"/>
      <c r="S138" s="364" t="s">
        <v>974</v>
      </c>
      <c r="T138" s="364" t="s">
        <v>62</v>
      </c>
      <c r="U138" s="364" t="s">
        <v>62</v>
      </c>
      <c r="V138" s="364" t="s">
        <v>62</v>
      </c>
      <c r="W138" s="364" t="s">
        <v>62</v>
      </c>
      <c r="X138" s="364" t="s">
        <v>62</v>
      </c>
      <c r="Y138" s="364" t="s">
        <v>62</v>
      </c>
      <c r="Z138" s="364" t="s">
        <v>62</v>
      </c>
      <c r="AA138" s="366"/>
      <c r="AB138" s="367" t="s">
        <v>67</v>
      </c>
      <c r="AC138" s="371" t="s">
        <v>67</v>
      </c>
      <c r="AD138" s="371" t="s">
        <v>67</v>
      </c>
      <c r="AE138" s="367" t="s">
        <v>975</v>
      </c>
      <c r="AF138" s="371" t="s">
        <v>69</v>
      </c>
      <c r="AG138" s="368" t="s">
        <v>69</v>
      </c>
      <c r="AH138" s="366"/>
      <c r="AI138" s="376">
        <v>44362</v>
      </c>
      <c r="AJ138" s="367" t="s">
        <v>976</v>
      </c>
      <c r="AK138" s="367" t="s">
        <v>8367</v>
      </c>
      <c r="AL138" s="367" t="s">
        <v>140</v>
      </c>
      <c r="AM138" s="367"/>
      <c r="AN138" s="367"/>
      <c r="AO138" s="367"/>
      <c r="AP138" s="367" t="s">
        <v>8156</v>
      </c>
      <c r="AQ138" s="367" t="s">
        <v>8157</v>
      </c>
      <c r="AR138" s="367" t="s">
        <v>8158</v>
      </c>
      <c r="AS138" s="367" t="s">
        <v>8368</v>
      </c>
      <c r="AT138" s="367"/>
      <c r="AU138" s="367">
        <v>1</v>
      </c>
    </row>
    <row r="139" spans="1:47" ht="30" hidden="1" customHeight="1">
      <c r="A139" s="105" t="str">
        <f>_xlfn.CONCAT(Table2[[#This Row],[TABLE_NAME]],Table2[[#This Row],[COLUMN_NAME]])</f>
        <v>INSTRUMENTOFF_BLNC_SHT_AMNT_INSTRMNT</v>
      </c>
      <c r="B139" s="362" t="s">
        <v>59</v>
      </c>
      <c r="C139" s="363" t="s">
        <v>977</v>
      </c>
      <c r="D139" s="364" t="s">
        <v>61</v>
      </c>
      <c r="E139" s="364" t="s">
        <v>62</v>
      </c>
      <c r="F139" s="364" t="s">
        <v>62</v>
      </c>
      <c r="G139" s="364" t="s">
        <v>62</v>
      </c>
      <c r="H139" s="364" t="s">
        <v>62</v>
      </c>
      <c r="I139" s="364" t="s">
        <v>62</v>
      </c>
      <c r="J139" s="364" t="s">
        <v>62</v>
      </c>
      <c r="K139" s="364" t="s">
        <v>62</v>
      </c>
      <c r="L139" s="365" t="s">
        <v>978</v>
      </c>
      <c r="M139" s="365" t="s">
        <v>979</v>
      </c>
      <c r="N139" s="365" t="s">
        <v>979</v>
      </c>
      <c r="O139" s="365" t="b">
        <v>1</v>
      </c>
      <c r="P139" s="365">
        <v>99999999999</v>
      </c>
      <c r="Q139" s="365">
        <v>11111111111</v>
      </c>
      <c r="R139" s="366"/>
      <c r="S139" s="364" t="s">
        <v>980</v>
      </c>
      <c r="T139" s="364" t="s">
        <v>63</v>
      </c>
      <c r="U139" s="364" t="s">
        <v>62</v>
      </c>
      <c r="V139" s="364" t="s">
        <v>62</v>
      </c>
      <c r="W139" s="364" t="s">
        <v>62</v>
      </c>
      <c r="X139" s="364" t="s">
        <v>62</v>
      </c>
      <c r="Y139" s="364" t="s">
        <v>62</v>
      </c>
      <c r="Z139" s="364" t="s">
        <v>63</v>
      </c>
      <c r="AA139" s="366"/>
      <c r="AB139" s="367" t="s">
        <v>75</v>
      </c>
      <c r="AC139" s="368" t="s">
        <v>76</v>
      </c>
      <c r="AD139" s="368" t="s">
        <v>981</v>
      </c>
      <c r="AE139" s="368" t="s">
        <v>982</v>
      </c>
      <c r="AF139" s="367" t="s">
        <v>69</v>
      </c>
      <c r="AG139" s="367" t="s">
        <v>8790</v>
      </c>
      <c r="AH139" s="366"/>
      <c r="AI139" s="376">
        <v>45771</v>
      </c>
      <c r="AJ139" s="373" t="s">
        <v>8838</v>
      </c>
      <c r="AK139" s="367" t="s">
        <v>8369</v>
      </c>
      <c r="AL139" s="367" t="s">
        <v>8370</v>
      </c>
      <c r="AM139" s="367"/>
      <c r="AN139" s="367"/>
      <c r="AO139" s="367"/>
      <c r="AP139" s="367" t="s">
        <v>8141</v>
      </c>
      <c r="AQ139" s="367" t="s">
        <v>8142</v>
      </c>
      <c r="AR139" s="367" t="s">
        <v>8143</v>
      </c>
      <c r="AS139" s="367"/>
      <c r="AT139" s="367"/>
      <c r="AU139" s="367">
        <v>1</v>
      </c>
    </row>
    <row r="140" spans="1:47" ht="30" hidden="1" customHeight="1">
      <c r="A140" s="105" t="str">
        <f>_xlfn.CONCAT(Table2[[#This Row],[TABLE_NAME]],Table2[[#This Row],[COLUMN_NAME]])</f>
        <v>INSTRUMENTOFF_BLNC_SHT_AMNT_INSTRMNT_PRVS</v>
      </c>
      <c r="B140" s="362" t="s">
        <v>59</v>
      </c>
      <c r="C140" s="363" t="s">
        <v>983</v>
      </c>
      <c r="D140" s="364" t="s">
        <v>61</v>
      </c>
      <c r="E140" s="364" t="s">
        <v>63</v>
      </c>
      <c r="F140" s="364" t="s">
        <v>62</v>
      </c>
      <c r="G140" s="364" t="s">
        <v>63</v>
      </c>
      <c r="H140" s="364" t="s">
        <v>63</v>
      </c>
      <c r="I140" s="364" t="s">
        <v>62</v>
      </c>
      <c r="J140" s="364" t="s">
        <v>62</v>
      </c>
      <c r="K140" s="364" t="s">
        <v>62</v>
      </c>
      <c r="L140" s="365" t="s">
        <v>984</v>
      </c>
      <c r="M140" s="365" t="s">
        <v>985</v>
      </c>
      <c r="N140" s="365" t="s">
        <v>985</v>
      </c>
      <c r="O140" s="365" t="b">
        <v>1</v>
      </c>
      <c r="P140" s="365">
        <v>99999999999</v>
      </c>
      <c r="Q140" s="365">
        <v>11111111111</v>
      </c>
      <c r="R140" s="366"/>
      <c r="S140" s="364" t="s">
        <v>986</v>
      </c>
      <c r="T140" s="364" t="s">
        <v>63</v>
      </c>
      <c r="U140" s="364" t="s">
        <v>62</v>
      </c>
      <c r="V140" s="364" t="s">
        <v>62</v>
      </c>
      <c r="W140" s="364" t="s">
        <v>62</v>
      </c>
      <c r="X140" s="364" t="s">
        <v>62</v>
      </c>
      <c r="Y140" s="364" t="s">
        <v>62</v>
      </c>
      <c r="Z140" s="364" t="s">
        <v>63</v>
      </c>
      <c r="AA140" s="366"/>
      <c r="AB140" s="367" t="s">
        <v>75</v>
      </c>
      <c r="AC140" s="368" t="s">
        <v>76</v>
      </c>
      <c r="AD140" s="368" t="s">
        <v>987</v>
      </c>
      <c r="AE140" s="368" t="s">
        <v>988</v>
      </c>
      <c r="AF140" s="367" t="s">
        <v>82</v>
      </c>
      <c r="AG140" s="367" t="s">
        <v>989</v>
      </c>
      <c r="AH140" s="366"/>
      <c r="AI140" s="376">
        <v>45471</v>
      </c>
      <c r="AJ140" s="385" t="s">
        <v>990</v>
      </c>
      <c r="AK140" s="367" t="s">
        <v>8371</v>
      </c>
      <c r="AL140" s="367" t="s">
        <v>140</v>
      </c>
      <c r="AM140" s="367"/>
      <c r="AN140" s="367"/>
      <c r="AO140" s="367"/>
      <c r="AP140" s="367" t="s">
        <v>8141</v>
      </c>
      <c r="AQ140" s="367" t="s">
        <v>8142</v>
      </c>
      <c r="AR140" s="367" t="s">
        <v>8143</v>
      </c>
      <c r="AS140" s="367"/>
      <c r="AT140" s="367"/>
      <c r="AU140" s="367">
        <v>1</v>
      </c>
    </row>
    <row r="141" spans="1:47" ht="30" hidden="1" customHeight="1">
      <c r="A141" s="105" t="str">
        <f>_xlfn.CONCAT(Table2[[#This Row],[TABLE_NAME]],Table2[[#This Row],[COLUMN_NAME]])</f>
        <v>INSTRUMENTOTSTNDNG_NMNL_AMNT_INSTRMNT</v>
      </c>
      <c r="B141" s="362" t="s">
        <v>59</v>
      </c>
      <c r="C141" s="363" t="s">
        <v>991</v>
      </c>
      <c r="D141" s="364" t="s">
        <v>61</v>
      </c>
      <c r="E141" s="364" t="s">
        <v>62</v>
      </c>
      <c r="F141" s="364" t="s">
        <v>62</v>
      </c>
      <c r="G141" s="364" t="s">
        <v>62</v>
      </c>
      <c r="H141" s="364" t="s">
        <v>62</v>
      </c>
      <c r="I141" s="364" t="s">
        <v>62</v>
      </c>
      <c r="J141" s="364" t="s">
        <v>62</v>
      </c>
      <c r="K141" s="364" t="s">
        <v>62</v>
      </c>
      <c r="L141" s="365" t="s">
        <v>992</v>
      </c>
      <c r="M141" s="365" t="s">
        <v>993</v>
      </c>
      <c r="N141" s="365" t="s">
        <v>993</v>
      </c>
      <c r="O141" s="365" t="b">
        <v>1</v>
      </c>
      <c r="P141" s="365">
        <v>99999999999</v>
      </c>
      <c r="Q141" s="365">
        <v>11111111111</v>
      </c>
      <c r="R141" s="366"/>
      <c r="S141" s="364" t="s">
        <v>994</v>
      </c>
      <c r="T141" s="364" t="s">
        <v>62</v>
      </c>
      <c r="U141" s="364" t="s">
        <v>62</v>
      </c>
      <c r="V141" s="364" t="s">
        <v>62</v>
      </c>
      <c r="W141" s="364" t="s">
        <v>62</v>
      </c>
      <c r="X141" s="364" t="s">
        <v>62</v>
      </c>
      <c r="Y141" s="364" t="s">
        <v>62</v>
      </c>
      <c r="Z141" s="364" t="s">
        <v>62</v>
      </c>
      <c r="AA141" s="366"/>
      <c r="AB141" s="367" t="s">
        <v>75</v>
      </c>
      <c r="AC141" s="368" t="s">
        <v>76</v>
      </c>
      <c r="AD141" s="368" t="s">
        <v>8607</v>
      </c>
      <c r="AE141" s="368" t="s">
        <v>8609</v>
      </c>
      <c r="AF141" s="371" t="s">
        <v>69</v>
      </c>
      <c r="AG141" s="367" t="s">
        <v>8619</v>
      </c>
      <c r="AH141" s="366"/>
      <c r="AI141" s="370">
        <v>45834</v>
      </c>
      <c r="AJ141" s="367" t="s">
        <v>8628</v>
      </c>
      <c r="AK141" s="367" t="s">
        <v>8626</v>
      </c>
      <c r="AL141" s="367"/>
      <c r="AM141" s="367"/>
      <c r="AN141" s="367"/>
      <c r="AO141" s="367"/>
      <c r="AP141" s="367" t="s">
        <v>8141</v>
      </c>
      <c r="AQ141" s="367" t="s">
        <v>8142</v>
      </c>
      <c r="AR141" s="367" t="s">
        <v>8143</v>
      </c>
      <c r="AS141" s="367"/>
      <c r="AT141" s="367"/>
      <c r="AU141" s="367">
        <v>1</v>
      </c>
    </row>
    <row r="142" spans="1:47" ht="40.9" hidden="1" customHeight="1">
      <c r="A142" s="105" t="str">
        <f>_xlfn.CONCAT(Table2[[#This Row],[TABLE_NAME]],Table2[[#This Row],[COLUMN_NAME]])</f>
        <v>INSTRUMENTOTSTNDNG_NMNL_AMNT_INSTRMNT_PRVS</v>
      </c>
      <c r="B142" s="362" t="s">
        <v>59</v>
      </c>
      <c r="C142" s="363" t="s">
        <v>995</v>
      </c>
      <c r="D142" s="364" t="s">
        <v>61</v>
      </c>
      <c r="E142" s="364" t="s">
        <v>63</v>
      </c>
      <c r="F142" s="364" t="s">
        <v>62</v>
      </c>
      <c r="G142" s="364" t="s">
        <v>63</v>
      </c>
      <c r="H142" s="364" t="s">
        <v>63</v>
      </c>
      <c r="I142" s="364" t="s">
        <v>62</v>
      </c>
      <c r="J142" s="364" t="s">
        <v>62</v>
      </c>
      <c r="K142" s="364" t="s">
        <v>62</v>
      </c>
      <c r="L142" s="365" t="s">
        <v>996</v>
      </c>
      <c r="M142" s="365" t="s">
        <v>997</v>
      </c>
      <c r="N142" s="365" t="s">
        <v>997</v>
      </c>
      <c r="O142" s="365" t="b">
        <v>1</v>
      </c>
      <c r="P142" s="365">
        <v>99999999999</v>
      </c>
      <c r="Q142" s="365">
        <v>11111111111</v>
      </c>
      <c r="R142" s="366"/>
      <c r="S142" s="364" t="s">
        <v>998</v>
      </c>
      <c r="T142" s="364" t="s">
        <v>62</v>
      </c>
      <c r="U142" s="364" t="s">
        <v>62</v>
      </c>
      <c r="V142" s="364" t="s">
        <v>62</v>
      </c>
      <c r="W142" s="364" t="s">
        <v>62</v>
      </c>
      <c r="X142" s="364" t="s">
        <v>62</v>
      </c>
      <c r="Y142" s="364" t="s">
        <v>62</v>
      </c>
      <c r="Z142" s="364" t="s">
        <v>62</v>
      </c>
      <c r="AA142" s="366"/>
      <c r="AB142" s="367" t="s">
        <v>75</v>
      </c>
      <c r="AC142" s="368" t="s">
        <v>76</v>
      </c>
      <c r="AD142" s="368" t="s">
        <v>8608</v>
      </c>
      <c r="AE142" s="368" t="s">
        <v>8611</v>
      </c>
      <c r="AF142" s="367" t="s">
        <v>82</v>
      </c>
      <c r="AG142" s="367" t="s">
        <v>8620</v>
      </c>
      <c r="AH142" s="366"/>
      <c r="AI142" s="370">
        <v>45834</v>
      </c>
      <c r="AJ142" s="367" t="s">
        <v>8622</v>
      </c>
      <c r="AK142" s="367" t="s">
        <v>8625</v>
      </c>
      <c r="AL142" s="367" t="s">
        <v>140</v>
      </c>
      <c r="AM142" s="367"/>
      <c r="AN142" s="367"/>
      <c r="AO142" s="367"/>
      <c r="AP142" s="367" t="s">
        <v>8141</v>
      </c>
      <c r="AQ142" s="367" t="s">
        <v>8142</v>
      </c>
      <c r="AR142" s="367" t="s">
        <v>8143</v>
      </c>
      <c r="AS142" s="367" t="s">
        <v>8615</v>
      </c>
      <c r="AT142" s="367"/>
      <c r="AU142" s="367">
        <v>1</v>
      </c>
    </row>
    <row r="143" spans="1:47" ht="30" hidden="1" customHeight="1">
      <c r="A143" s="105" t="str">
        <f>_xlfn.CONCAT(Table2[[#This Row],[TABLE_NAME]],Table2[[#This Row],[COLUMN_NAME]])</f>
        <v>INSTRUMENTPBLC_GRNT_SCHM_C19_NM</v>
      </c>
      <c r="B143" s="362" t="s">
        <v>59</v>
      </c>
      <c r="C143" s="363" t="s">
        <v>999</v>
      </c>
      <c r="D143" s="364" t="s">
        <v>136</v>
      </c>
      <c r="E143" s="364" t="s">
        <v>63</v>
      </c>
      <c r="F143" s="364" t="s">
        <v>62</v>
      </c>
      <c r="G143" s="364" t="s">
        <v>62</v>
      </c>
      <c r="H143" s="364" t="s">
        <v>62</v>
      </c>
      <c r="I143" s="364" t="s">
        <v>62</v>
      </c>
      <c r="J143" s="364" t="s">
        <v>62</v>
      </c>
      <c r="K143" s="364" t="s">
        <v>62</v>
      </c>
      <c r="L143" s="365" t="s">
        <v>1000</v>
      </c>
      <c r="M143" s="365" t="s">
        <v>1001</v>
      </c>
      <c r="N143" s="365" t="s">
        <v>1001</v>
      </c>
      <c r="O143" s="365" t="b">
        <v>1</v>
      </c>
      <c r="P143" s="365" t="s">
        <v>139</v>
      </c>
      <c r="Q143" s="365" t="s">
        <v>140</v>
      </c>
      <c r="R143" s="366"/>
      <c r="S143" s="364" t="s">
        <v>1002</v>
      </c>
      <c r="T143" s="364" t="s">
        <v>63</v>
      </c>
      <c r="U143" s="364" t="s">
        <v>63</v>
      </c>
      <c r="V143" s="364" t="s">
        <v>63</v>
      </c>
      <c r="W143" s="364" t="s">
        <v>63</v>
      </c>
      <c r="X143" s="364" t="s">
        <v>62</v>
      </c>
      <c r="Y143" s="364" t="s">
        <v>62</v>
      </c>
      <c r="Z143" s="364" t="s">
        <v>63</v>
      </c>
      <c r="AA143" s="366"/>
      <c r="AB143" s="367" t="s">
        <v>1003</v>
      </c>
      <c r="AC143" s="365" t="s">
        <v>1004</v>
      </c>
      <c r="AD143" s="368" t="s">
        <v>1005</v>
      </c>
      <c r="AE143" s="368" t="s">
        <v>1006</v>
      </c>
      <c r="AF143" s="374" t="s">
        <v>1007</v>
      </c>
      <c r="AG143" s="367" t="s">
        <v>1008</v>
      </c>
      <c r="AH143" s="366"/>
      <c r="AI143" s="376">
        <v>44764</v>
      </c>
      <c r="AJ143" s="367" t="s">
        <v>1009</v>
      </c>
      <c r="AK143" s="367" t="s">
        <v>8372</v>
      </c>
      <c r="AL143" s="367" t="s">
        <v>140</v>
      </c>
      <c r="AM143" s="367"/>
      <c r="AN143" s="367"/>
      <c r="AO143" s="367"/>
      <c r="AP143" s="367" t="s">
        <v>8196</v>
      </c>
      <c r="AQ143" s="367" t="s">
        <v>8174</v>
      </c>
      <c r="AR143" s="367" t="s">
        <v>8158</v>
      </c>
      <c r="AS143" s="367" t="s">
        <v>8373</v>
      </c>
      <c r="AT143" s="367"/>
      <c r="AU143" s="367">
        <v>1</v>
      </c>
    </row>
    <row r="144" spans="1:47" ht="30" hidden="1" customHeight="1">
      <c r="A144" s="105" t="str">
        <f>_xlfn.CONCAT(Table2[[#This Row],[TABLE_NAME]],Table2[[#This Row],[COLUMN_NAME]])</f>
        <v>INSTRUMENTPD_CRR_INCPTN</v>
      </c>
      <c r="B144" s="362" t="s">
        <v>59</v>
      </c>
      <c r="C144" s="363" t="s">
        <v>1010</v>
      </c>
      <c r="D144" s="364" t="s">
        <v>114</v>
      </c>
      <c r="E144" s="364" t="s">
        <v>63</v>
      </c>
      <c r="F144" s="364" t="s">
        <v>62</v>
      </c>
      <c r="G144" s="364" t="s">
        <v>62</v>
      </c>
      <c r="H144" s="364" t="s">
        <v>62</v>
      </c>
      <c r="I144" s="364" t="s">
        <v>62</v>
      </c>
      <c r="J144" s="364" t="s">
        <v>62</v>
      </c>
      <c r="K144" s="364" t="s">
        <v>62</v>
      </c>
      <c r="L144" s="365" t="s">
        <v>1011</v>
      </c>
      <c r="M144" s="365" t="s">
        <v>1012</v>
      </c>
      <c r="N144" s="365" t="s">
        <v>1012</v>
      </c>
      <c r="O144" s="365" t="b">
        <v>1</v>
      </c>
      <c r="P144" s="365">
        <v>99999999999</v>
      </c>
      <c r="Q144" s="365">
        <v>11111111111</v>
      </c>
      <c r="R144" s="366"/>
      <c r="S144" s="364" t="s">
        <v>1013</v>
      </c>
      <c r="T144" s="364" t="s">
        <v>62</v>
      </c>
      <c r="U144" s="364" t="s">
        <v>62</v>
      </c>
      <c r="V144" s="364" t="s">
        <v>62</v>
      </c>
      <c r="W144" s="364" t="s">
        <v>62</v>
      </c>
      <c r="X144" s="364" t="s">
        <v>62</v>
      </c>
      <c r="Y144" s="364" t="s">
        <v>62</v>
      </c>
      <c r="Z144" s="364" t="s">
        <v>62</v>
      </c>
      <c r="AA144" s="366"/>
      <c r="AB144" s="371" t="s">
        <v>75</v>
      </c>
      <c r="AC144" s="368" t="s">
        <v>147</v>
      </c>
      <c r="AD144" s="363" t="s">
        <v>1010</v>
      </c>
      <c r="AE144" s="363" t="s">
        <v>8730</v>
      </c>
      <c r="AF144" s="372" t="s">
        <v>8731</v>
      </c>
      <c r="AG144" s="367" t="s">
        <v>8732</v>
      </c>
      <c r="AH144" s="366"/>
      <c r="AI144" s="376">
        <v>45915</v>
      </c>
      <c r="AJ144" s="373" t="s">
        <v>8733</v>
      </c>
      <c r="AK144" s="367" t="s">
        <v>8374</v>
      </c>
      <c r="AL144" s="367" t="s">
        <v>140</v>
      </c>
      <c r="AM144" s="367"/>
      <c r="AN144" s="367"/>
      <c r="AO144" s="367"/>
      <c r="AP144" s="367" t="s">
        <v>8177</v>
      </c>
      <c r="AQ144" s="367" t="s">
        <v>8178</v>
      </c>
      <c r="AR144" s="367" t="s">
        <v>8179</v>
      </c>
      <c r="AS144" s="367" t="s">
        <v>8375</v>
      </c>
      <c r="AT144" s="367"/>
      <c r="AU144" s="367">
        <v>1</v>
      </c>
    </row>
    <row r="145" spans="1:47" ht="30" hidden="1" customHeight="1">
      <c r="A145" s="105" t="str">
        <f>_xlfn.CONCAT(Table2[[#This Row],[TABLE_NAME]],Table2[[#This Row],[COLUMN_NAME]])</f>
        <v>INSTRUMENTPD_CRR_RD</v>
      </c>
      <c r="B145" s="362" t="s">
        <v>59</v>
      </c>
      <c r="C145" s="363" t="s">
        <v>1014</v>
      </c>
      <c r="D145" s="364" t="s">
        <v>114</v>
      </c>
      <c r="E145" s="364" t="s">
        <v>63</v>
      </c>
      <c r="F145" s="364" t="s">
        <v>62</v>
      </c>
      <c r="G145" s="364" t="s">
        <v>62</v>
      </c>
      <c r="H145" s="364" t="s">
        <v>62</v>
      </c>
      <c r="I145" s="364" t="s">
        <v>62</v>
      </c>
      <c r="J145" s="364" t="s">
        <v>62</v>
      </c>
      <c r="K145" s="364" t="s">
        <v>62</v>
      </c>
      <c r="L145" s="365" t="s">
        <v>1015</v>
      </c>
      <c r="M145" s="365" t="s">
        <v>1012</v>
      </c>
      <c r="N145" s="365" t="s">
        <v>1012</v>
      </c>
      <c r="O145" s="365" t="b">
        <v>1</v>
      </c>
      <c r="P145" s="365">
        <v>99999999999</v>
      </c>
      <c r="Q145" s="365">
        <v>11111111111</v>
      </c>
      <c r="R145" s="366"/>
      <c r="S145" s="364" t="s">
        <v>1016</v>
      </c>
      <c r="T145" s="364" t="s">
        <v>62</v>
      </c>
      <c r="U145" s="364" t="s">
        <v>62</v>
      </c>
      <c r="V145" s="364" t="s">
        <v>62</v>
      </c>
      <c r="W145" s="364" t="s">
        <v>62</v>
      </c>
      <c r="X145" s="364" t="s">
        <v>62</v>
      </c>
      <c r="Y145" s="364" t="s">
        <v>62</v>
      </c>
      <c r="Z145" s="364" t="s">
        <v>62</v>
      </c>
      <c r="AA145" s="366"/>
      <c r="AB145" s="371" t="s">
        <v>75</v>
      </c>
      <c r="AC145" s="368" t="s">
        <v>147</v>
      </c>
      <c r="AD145" s="363" t="s">
        <v>1014</v>
      </c>
      <c r="AE145" s="363" t="s">
        <v>1014</v>
      </c>
      <c r="AF145" s="372" t="s">
        <v>1017</v>
      </c>
      <c r="AG145" s="367" t="s">
        <v>149</v>
      </c>
      <c r="AH145" s="366"/>
      <c r="AI145" s="376">
        <v>45915</v>
      </c>
      <c r="AJ145" s="373" t="s">
        <v>8715</v>
      </c>
      <c r="AK145" s="367" t="s">
        <v>8376</v>
      </c>
      <c r="AL145" s="367" t="s">
        <v>140</v>
      </c>
      <c r="AM145" s="367"/>
      <c r="AN145" s="367"/>
      <c r="AO145" s="367"/>
      <c r="AP145" s="367" t="s">
        <v>8177</v>
      </c>
      <c r="AQ145" s="367" t="s">
        <v>8178</v>
      </c>
      <c r="AR145" s="367" t="s">
        <v>8179</v>
      </c>
      <c r="AS145" s="367" t="s">
        <v>8377</v>
      </c>
      <c r="AT145" s="367"/>
      <c r="AU145" s="367">
        <v>1</v>
      </c>
    </row>
    <row r="146" spans="1:47" ht="30" hidden="1" customHeight="1">
      <c r="A146" s="105" t="str">
        <f>_xlfn.CONCAT(Table2[[#This Row],[TABLE_NAME]],Table2[[#This Row],[COLUMN_NAME]])</f>
        <v>INSTRUMENTPD_CRR_RD_T1</v>
      </c>
      <c r="B146" s="362" t="s">
        <v>59</v>
      </c>
      <c r="C146" s="363" t="s">
        <v>1018</v>
      </c>
      <c r="D146" s="364" t="s">
        <v>114</v>
      </c>
      <c r="E146" s="364" t="s">
        <v>63</v>
      </c>
      <c r="F146" s="364" t="s">
        <v>63</v>
      </c>
      <c r="G146" s="364" t="s">
        <v>63</v>
      </c>
      <c r="H146" s="364" t="s">
        <v>63</v>
      </c>
      <c r="I146" s="364" t="s">
        <v>62</v>
      </c>
      <c r="J146" s="364" t="s">
        <v>62</v>
      </c>
      <c r="K146" s="364" t="s">
        <v>62</v>
      </c>
      <c r="L146" s="365" t="s">
        <v>1019</v>
      </c>
      <c r="M146" s="365" t="s">
        <v>1012</v>
      </c>
      <c r="N146" s="365" t="s">
        <v>1012</v>
      </c>
      <c r="O146" s="365" t="b">
        <v>1</v>
      </c>
      <c r="P146" s="365">
        <v>99999999999</v>
      </c>
      <c r="Q146" s="365">
        <v>11111111111</v>
      </c>
      <c r="R146" s="366"/>
      <c r="S146" s="364" t="s">
        <v>1020</v>
      </c>
      <c r="T146" s="364" t="s">
        <v>62</v>
      </c>
      <c r="U146" s="364" t="s">
        <v>62</v>
      </c>
      <c r="V146" s="364" t="s">
        <v>62</v>
      </c>
      <c r="W146" s="364" t="s">
        <v>62</v>
      </c>
      <c r="X146" s="364" t="s">
        <v>62</v>
      </c>
      <c r="Y146" s="364" t="s">
        <v>62</v>
      </c>
      <c r="Z146" s="364" t="s">
        <v>62</v>
      </c>
      <c r="AA146" s="366"/>
      <c r="AB146" s="371" t="s">
        <v>75</v>
      </c>
      <c r="AC146" s="368" t="s">
        <v>147</v>
      </c>
      <c r="AD146" s="363" t="s">
        <v>1018</v>
      </c>
      <c r="AE146" s="363" t="s">
        <v>1018</v>
      </c>
      <c r="AF146" s="372" t="s">
        <v>1021</v>
      </c>
      <c r="AG146" s="367" t="s">
        <v>149</v>
      </c>
      <c r="AH146" s="366"/>
      <c r="AI146" s="376">
        <v>45915</v>
      </c>
      <c r="AJ146" s="373" t="s">
        <v>8716</v>
      </c>
      <c r="AK146" s="367" t="s">
        <v>8378</v>
      </c>
      <c r="AL146" s="367" t="s">
        <v>140</v>
      </c>
      <c r="AM146" s="367"/>
      <c r="AN146" s="367"/>
      <c r="AO146" s="367"/>
      <c r="AP146" s="367" t="s">
        <v>8177</v>
      </c>
      <c r="AQ146" s="367" t="s">
        <v>8178</v>
      </c>
      <c r="AR146" s="367" t="s">
        <v>8179</v>
      </c>
      <c r="AS146" s="367" t="s">
        <v>8379</v>
      </c>
      <c r="AT146" s="367"/>
      <c r="AU146" s="367">
        <v>1</v>
      </c>
    </row>
    <row r="147" spans="1:47" ht="30" hidden="1" customHeight="1">
      <c r="A147" s="105" t="str">
        <f>_xlfn.CONCAT(Table2[[#This Row],[TABLE_NAME]],Table2[[#This Row],[COLUMN_NAME]])</f>
        <v>INSTRUMENTPD_IFRS9_12M_INCPTN</v>
      </c>
      <c r="B147" s="362" t="s">
        <v>59</v>
      </c>
      <c r="C147" s="363" t="s">
        <v>1022</v>
      </c>
      <c r="D147" s="364" t="s">
        <v>114</v>
      </c>
      <c r="E147" s="364" t="s">
        <v>63</v>
      </c>
      <c r="F147" s="364" t="s">
        <v>62</v>
      </c>
      <c r="G147" s="364" t="s">
        <v>62</v>
      </c>
      <c r="H147" s="364" t="s">
        <v>62</v>
      </c>
      <c r="I147" s="364" t="s">
        <v>62</v>
      </c>
      <c r="J147" s="364" t="s">
        <v>62</v>
      </c>
      <c r="K147" s="364" t="s">
        <v>62</v>
      </c>
      <c r="L147" s="365" t="s">
        <v>1023</v>
      </c>
      <c r="M147" s="365" t="s">
        <v>1024</v>
      </c>
      <c r="N147" s="365" t="s">
        <v>1024</v>
      </c>
      <c r="O147" s="365" t="b">
        <v>1</v>
      </c>
      <c r="P147" s="365">
        <v>99999999999</v>
      </c>
      <c r="Q147" s="365">
        <v>11111111111</v>
      </c>
      <c r="R147" s="366"/>
      <c r="S147" s="364" t="s">
        <v>1025</v>
      </c>
      <c r="T147" s="364" t="s">
        <v>62</v>
      </c>
      <c r="U147" s="364" t="s">
        <v>62</v>
      </c>
      <c r="V147" s="364" t="s">
        <v>62</v>
      </c>
      <c r="W147" s="364" t="s">
        <v>62</v>
      </c>
      <c r="X147" s="364" t="s">
        <v>62</v>
      </c>
      <c r="Y147" s="364" t="s">
        <v>62</v>
      </c>
      <c r="Z147" s="364" t="s">
        <v>62</v>
      </c>
      <c r="AA147" s="366"/>
      <c r="AB147" s="371" t="s">
        <v>512</v>
      </c>
      <c r="AC147" s="368" t="s">
        <v>9168</v>
      </c>
      <c r="AD147" s="368" t="s">
        <v>1026</v>
      </c>
      <c r="AE147" s="368" t="s">
        <v>1027</v>
      </c>
      <c r="AF147" s="371" t="s">
        <v>515</v>
      </c>
      <c r="AG147" s="367" t="s">
        <v>9178</v>
      </c>
      <c r="AH147" s="366"/>
      <c r="AI147" s="376">
        <v>45950</v>
      </c>
      <c r="AJ147" s="385" t="s">
        <v>9186</v>
      </c>
      <c r="AK147" s="367" t="s">
        <v>8380</v>
      </c>
      <c r="AL147" s="367" t="s">
        <v>140</v>
      </c>
      <c r="AM147" s="367"/>
      <c r="AN147" s="367"/>
      <c r="AO147" s="367"/>
      <c r="AP147" s="367" t="s">
        <v>8257</v>
      </c>
      <c r="AQ147" s="367" t="s">
        <v>8258</v>
      </c>
      <c r="AR147" s="367" t="s">
        <v>8259</v>
      </c>
      <c r="AS147" s="367" t="s">
        <v>9201</v>
      </c>
      <c r="AT147" s="367"/>
      <c r="AU147" s="367">
        <v>1</v>
      </c>
    </row>
    <row r="148" spans="1:47" ht="30" hidden="1" customHeight="1">
      <c r="A148" s="105" t="str">
        <f>_xlfn.CONCAT(Table2[[#This Row],[TABLE_NAME]],Table2[[#This Row],[COLUMN_NAME]])</f>
        <v>INSTRUMENTPD_IFRS9_12M_RD</v>
      </c>
      <c r="B148" s="362" t="s">
        <v>59</v>
      </c>
      <c r="C148" s="363" t="s">
        <v>1028</v>
      </c>
      <c r="D148" s="364" t="s">
        <v>114</v>
      </c>
      <c r="E148" s="364" t="s">
        <v>63</v>
      </c>
      <c r="F148" s="364" t="s">
        <v>62</v>
      </c>
      <c r="G148" s="364" t="s">
        <v>62</v>
      </c>
      <c r="H148" s="364" t="s">
        <v>62</v>
      </c>
      <c r="I148" s="364" t="s">
        <v>62</v>
      </c>
      <c r="J148" s="364" t="s">
        <v>62</v>
      </c>
      <c r="K148" s="364" t="s">
        <v>62</v>
      </c>
      <c r="L148" s="365" t="s">
        <v>1029</v>
      </c>
      <c r="M148" s="365" t="s">
        <v>1030</v>
      </c>
      <c r="N148" s="365" t="s">
        <v>1030</v>
      </c>
      <c r="O148" s="365" t="b">
        <v>1</v>
      </c>
      <c r="P148" s="365">
        <v>99999999999</v>
      </c>
      <c r="Q148" s="365">
        <v>11111111111</v>
      </c>
      <c r="R148" s="366"/>
      <c r="S148" s="364" t="s">
        <v>1031</v>
      </c>
      <c r="T148" s="364" t="s">
        <v>62</v>
      </c>
      <c r="U148" s="364" t="s">
        <v>62</v>
      </c>
      <c r="V148" s="364" t="s">
        <v>62</v>
      </c>
      <c r="W148" s="364" t="s">
        <v>62</v>
      </c>
      <c r="X148" s="364" t="s">
        <v>62</v>
      </c>
      <c r="Y148" s="364" t="s">
        <v>62</v>
      </c>
      <c r="Z148" s="364" t="s">
        <v>62</v>
      </c>
      <c r="AA148" s="366"/>
      <c r="AB148" s="367" t="s">
        <v>1032</v>
      </c>
      <c r="AC148" s="368" t="s">
        <v>9171</v>
      </c>
      <c r="AD148" s="368" t="s">
        <v>1033</v>
      </c>
      <c r="AE148" s="368" t="s">
        <v>1034</v>
      </c>
      <c r="AF148" s="371" t="s">
        <v>8793</v>
      </c>
      <c r="AG148" s="367" t="s">
        <v>9180</v>
      </c>
      <c r="AH148" s="366"/>
      <c r="AI148" s="376">
        <v>45950</v>
      </c>
      <c r="AJ148" s="367" t="s">
        <v>9187</v>
      </c>
      <c r="AK148" s="367" t="s">
        <v>8380</v>
      </c>
      <c r="AL148" s="367" t="s">
        <v>140</v>
      </c>
      <c r="AM148" s="367"/>
      <c r="AN148" s="367"/>
      <c r="AO148" s="367"/>
      <c r="AP148" s="367" t="s">
        <v>8257</v>
      </c>
      <c r="AQ148" s="367" t="s">
        <v>8258</v>
      </c>
      <c r="AR148" s="367" t="s">
        <v>8259</v>
      </c>
      <c r="AS148" s="367" t="s">
        <v>9200</v>
      </c>
      <c r="AT148" s="367"/>
      <c r="AU148" s="367">
        <v>1</v>
      </c>
    </row>
    <row r="149" spans="1:47" ht="30" hidden="1" customHeight="1">
      <c r="A149" s="105" t="str">
        <f>_xlfn.CONCAT(Table2[[#This Row],[TABLE_NAME]],Table2[[#This Row],[COLUMN_NAME]])</f>
        <v>INSTRUMENTPD_IFRS9_12M_RD_T1</v>
      </c>
      <c r="B149" s="362" t="s">
        <v>59</v>
      </c>
      <c r="C149" s="363" t="s">
        <v>1035</v>
      </c>
      <c r="D149" s="364" t="s">
        <v>114</v>
      </c>
      <c r="E149" s="364" t="s">
        <v>63</v>
      </c>
      <c r="F149" s="364" t="s">
        <v>62</v>
      </c>
      <c r="G149" s="364" t="s">
        <v>62</v>
      </c>
      <c r="H149" s="364" t="s">
        <v>62</v>
      </c>
      <c r="I149" s="364" t="s">
        <v>62</v>
      </c>
      <c r="J149" s="364" t="s">
        <v>62</v>
      </c>
      <c r="K149" s="364" t="s">
        <v>62</v>
      </c>
      <c r="L149" s="365" t="s">
        <v>1036</v>
      </c>
      <c r="M149" s="365" t="s">
        <v>1037</v>
      </c>
      <c r="N149" s="365" t="s">
        <v>1037</v>
      </c>
      <c r="O149" s="365" t="b">
        <v>1</v>
      </c>
      <c r="P149" s="365">
        <v>99999999999</v>
      </c>
      <c r="Q149" s="365">
        <v>11111111111</v>
      </c>
      <c r="R149" s="366"/>
      <c r="S149" s="364" t="s">
        <v>1038</v>
      </c>
      <c r="T149" s="364" t="s">
        <v>62</v>
      </c>
      <c r="U149" s="364" t="s">
        <v>62</v>
      </c>
      <c r="V149" s="364" t="s">
        <v>62</v>
      </c>
      <c r="W149" s="364" t="s">
        <v>62</v>
      </c>
      <c r="X149" s="364" t="s">
        <v>62</v>
      </c>
      <c r="Y149" s="364" t="s">
        <v>62</v>
      </c>
      <c r="Z149" s="364" t="s">
        <v>62</v>
      </c>
      <c r="AA149" s="366"/>
      <c r="AB149" s="367" t="s">
        <v>746</v>
      </c>
      <c r="AC149" s="368" t="s">
        <v>9172</v>
      </c>
      <c r="AD149" s="368" t="s">
        <v>1039</v>
      </c>
      <c r="AE149" s="368" t="s">
        <v>1040</v>
      </c>
      <c r="AF149" s="367" t="s">
        <v>1041</v>
      </c>
      <c r="AG149" s="367" t="s">
        <v>9181</v>
      </c>
      <c r="AH149" s="366"/>
      <c r="AI149" s="376">
        <v>45950</v>
      </c>
      <c r="AJ149" s="367" t="s">
        <v>9188</v>
      </c>
      <c r="AK149" s="367" t="s">
        <v>8381</v>
      </c>
      <c r="AL149" s="367" t="s">
        <v>140</v>
      </c>
      <c r="AM149" s="367"/>
      <c r="AN149" s="367"/>
      <c r="AO149" s="367"/>
      <c r="AP149" s="367" t="s">
        <v>8257</v>
      </c>
      <c r="AQ149" s="367" t="s">
        <v>8258</v>
      </c>
      <c r="AR149" s="367" t="s">
        <v>8259</v>
      </c>
      <c r="AS149" s="367" t="s">
        <v>9202</v>
      </c>
      <c r="AT149" s="367"/>
      <c r="AU149" s="367">
        <v>1</v>
      </c>
    </row>
    <row r="150" spans="1:47" ht="30" hidden="1" customHeight="1">
      <c r="A150" s="105" t="str">
        <f>_xlfn.CONCAT(Table2[[#This Row],[TABLE_NAME]],Table2[[#This Row],[COLUMN_NAME]])</f>
        <v>INSTRUMENTPD_IFRS9_LFTM_INCPTN</v>
      </c>
      <c r="B150" s="362" t="s">
        <v>59</v>
      </c>
      <c r="C150" s="363" t="s">
        <v>1042</v>
      </c>
      <c r="D150" s="364" t="s">
        <v>114</v>
      </c>
      <c r="E150" s="364" t="s">
        <v>63</v>
      </c>
      <c r="F150" s="364" t="s">
        <v>62</v>
      </c>
      <c r="G150" s="364" t="s">
        <v>62</v>
      </c>
      <c r="H150" s="364" t="s">
        <v>62</v>
      </c>
      <c r="I150" s="364" t="s">
        <v>62</v>
      </c>
      <c r="J150" s="364" t="s">
        <v>62</v>
      </c>
      <c r="K150" s="364" t="s">
        <v>62</v>
      </c>
      <c r="L150" s="365" t="s">
        <v>1043</v>
      </c>
      <c r="M150" s="365" t="s">
        <v>1044</v>
      </c>
      <c r="N150" s="365" t="s">
        <v>1044</v>
      </c>
      <c r="O150" s="365" t="b">
        <v>1</v>
      </c>
      <c r="P150" s="365">
        <v>99999999999</v>
      </c>
      <c r="Q150" s="365">
        <v>11111111111</v>
      </c>
      <c r="R150" s="366"/>
      <c r="S150" s="364" t="s">
        <v>1045</v>
      </c>
      <c r="T150" s="364" t="s">
        <v>62</v>
      </c>
      <c r="U150" s="364" t="s">
        <v>62</v>
      </c>
      <c r="V150" s="364" t="s">
        <v>62</v>
      </c>
      <c r="W150" s="364" t="s">
        <v>62</v>
      </c>
      <c r="X150" s="364" t="s">
        <v>62</v>
      </c>
      <c r="Y150" s="364" t="s">
        <v>62</v>
      </c>
      <c r="Z150" s="364" t="s">
        <v>62</v>
      </c>
      <c r="AA150" s="366"/>
      <c r="AB150" s="371" t="s">
        <v>512</v>
      </c>
      <c r="AC150" s="368" t="s">
        <v>9173</v>
      </c>
      <c r="AD150" s="368" t="s">
        <v>1046</v>
      </c>
      <c r="AE150" s="368" t="s">
        <v>1047</v>
      </c>
      <c r="AF150" s="369" t="s">
        <v>1048</v>
      </c>
      <c r="AG150" s="363" t="s">
        <v>9182</v>
      </c>
      <c r="AH150" s="366"/>
      <c r="AI150" s="376">
        <v>45950</v>
      </c>
      <c r="AJ150" s="367" t="s">
        <v>9189</v>
      </c>
      <c r="AK150" s="367" t="s">
        <v>8382</v>
      </c>
      <c r="AL150" s="367" t="s">
        <v>140</v>
      </c>
      <c r="AM150" s="367"/>
      <c r="AN150" s="367"/>
      <c r="AO150" s="367"/>
      <c r="AP150" s="367" t="s">
        <v>8257</v>
      </c>
      <c r="AQ150" s="367" t="s">
        <v>8258</v>
      </c>
      <c r="AR150" s="367" t="s">
        <v>8259</v>
      </c>
      <c r="AS150" s="367" t="s">
        <v>9203</v>
      </c>
      <c r="AT150" s="367"/>
      <c r="AU150" s="367">
        <v>1</v>
      </c>
    </row>
    <row r="151" spans="1:47" ht="30" hidden="1" customHeight="1">
      <c r="A151" s="105" t="str">
        <f>_xlfn.CONCAT(Table2[[#This Row],[TABLE_NAME]],Table2[[#This Row],[COLUMN_NAME]])</f>
        <v>INSTRUMENTPD_IFRS9_RMNNG_LFTM_INCPTN</v>
      </c>
      <c r="B151" s="362" t="s">
        <v>59</v>
      </c>
      <c r="C151" s="363" t="s">
        <v>1049</v>
      </c>
      <c r="D151" s="364" t="s">
        <v>114</v>
      </c>
      <c r="E151" s="364" t="s">
        <v>63</v>
      </c>
      <c r="F151" s="364" t="s">
        <v>62</v>
      </c>
      <c r="G151" s="364" t="s">
        <v>62</v>
      </c>
      <c r="H151" s="364" t="s">
        <v>62</v>
      </c>
      <c r="I151" s="364" t="s">
        <v>62</v>
      </c>
      <c r="J151" s="364" t="s">
        <v>62</v>
      </c>
      <c r="K151" s="364" t="s">
        <v>62</v>
      </c>
      <c r="L151" s="365" t="s">
        <v>1050</v>
      </c>
      <c r="M151" s="365" t="s">
        <v>1051</v>
      </c>
      <c r="N151" s="365" t="s">
        <v>1051</v>
      </c>
      <c r="O151" s="365" t="b">
        <v>1</v>
      </c>
      <c r="P151" s="365">
        <v>99999999999</v>
      </c>
      <c r="Q151" s="365">
        <v>11111111111</v>
      </c>
      <c r="R151" s="366"/>
      <c r="S151" s="364" t="s">
        <v>1052</v>
      </c>
      <c r="T151" s="364" t="s">
        <v>62</v>
      </c>
      <c r="U151" s="364" t="s">
        <v>62</v>
      </c>
      <c r="V151" s="364" t="s">
        <v>62</v>
      </c>
      <c r="W151" s="364" t="s">
        <v>62</v>
      </c>
      <c r="X151" s="364" t="s">
        <v>62</v>
      </c>
      <c r="Y151" s="364" t="s">
        <v>62</v>
      </c>
      <c r="Z151" s="364" t="s">
        <v>62</v>
      </c>
      <c r="AA151" s="366"/>
      <c r="AB151" s="371" t="s">
        <v>512</v>
      </c>
      <c r="AC151" s="368" t="s">
        <v>9168</v>
      </c>
      <c r="AD151" s="368" t="s">
        <v>1053</v>
      </c>
      <c r="AE151" s="367" t="s">
        <v>1054</v>
      </c>
      <c r="AF151" s="371" t="s">
        <v>515</v>
      </c>
      <c r="AG151" s="367" t="s">
        <v>9178</v>
      </c>
      <c r="AH151" s="366"/>
      <c r="AI151" s="376">
        <v>44568</v>
      </c>
      <c r="AJ151" s="367" t="s">
        <v>9190</v>
      </c>
      <c r="AK151" s="367" t="s">
        <v>8383</v>
      </c>
      <c r="AL151" s="367" t="s">
        <v>140</v>
      </c>
      <c r="AM151" s="367"/>
      <c r="AN151" s="367" t="s">
        <v>62</v>
      </c>
      <c r="AO151" s="367"/>
      <c r="AP151" s="367" t="s">
        <v>8257</v>
      </c>
      <c r="AQ151" s="367" t="s">
        <v>8258</v>
      </c>
      <c r="AR151" s="367" t="s">
        <v>8259</v>
      </c>
      <c r="AS151" s="367" t="s">
        <v>9204</v>
      </c>
      <c r="AT151" s="367"/>
      <c r="AU151" s="367">
        <v>1</v>
      </c>
    </row>
    <row r="152" spans="1:47" ht="30" hidden="1" customHeight="1">
      <c r="A152" s="105" t="str">
        <f>_xlfn.CONCAT(Table2[[#This Row],[TABLE_NAME]],Table2[[#This Row],[COLUMN_NAME]])</f>
        <v>INSTRUMENTPD_IFRS9_RMNNG_LFTM_RD</v>
      </c>
      <c r="B152" s="362" t="s">
        <v>59</v>
      </c>
      <c r="C152" s="363" t="s">
        <v>1055</v>
      </c>
      <c r="D152" s="364" t="s">
        <v>114</v>
      </c>
      <c r="E152" s="364" t="s">
        <v>63</v>
      </c>
      <c r="F152" s="364" t="s">
        <v>62</v>
      </c>
      <c r="G152" s="364" t="s">
        <v>62</v>
      </c>
      <c r="H152" s="364" t="s">
        <v>62</v>
      </c>
      <c r="I152" s="364" t="s">
        <v>62</v>
      </c>
      <c r="J152" s="364" t="s">
        <v>62</v>
      </c>
      <c r="K152" s="364" t="s">
        <v>62</v>
      </c>
      <c r="L152" s="365" t="s">
        <v>1056</v>
      </c>
      <c r="M152" s="365" t="s">
        <v>1057</v>
      </c>
      <c r="N152" s="365" t="s">
        <v>1057</v>
      </c>
      <c r="O152" s="365" t="b">
        <v>1</v>
      </c>
      <c r="P152" s="365">
        <v>99999999999</v>
      </c>
      <c r="Q152" s="365">
        <v>11111111111</v>
      </c>
      <c r="R152" s="366"/>
      <c r="S152" s="364" t="s">
        <v>1058</v>
      </c>
      <c r="T152" s="364" t="s">
        <v>62</v>
      </c>
      <c r="U152" s="364" t="s">
        <v>62</v>
      </c>
      <c r="V152" s="364" t="s">
        <v>62</v>
      </c>
      <c r="W152" s="364" t="s">
        <v>62</v>
      </c>
      <c r="X152" s="364" t="s">
        <v>62</v>
      </c>
      <c r="Y152" s="364" t="s">
        <v>62</v>
      </c>
      <c r="Z152" s="364" t="s">
        <v>62</v>
      </c>
      <c r="AA152" s="366"/>
      <c r="AB152" s="367" t="s">
        <v>1032</v>
      </c>
      <c r="AC152" s="368" t="s">
        <v>9171</v>
      </c>
      <c r="AD152" s="368" t="s">
        <v>1059</v>
      </c>
      <c r="AE152" s="367" t="s">
        <v>1060</v>
      </c>
      <c r="AF152" s="367" t="s">
        <v>1061</v>
      </c>
      <c r="AG152" s="367" t="s">
        <v>9178</v>
      </c>
      <c r="AH152" s="366"/>
      <c r="AI152" s="376">
        <v>45950</v>
      </c>
      <c r="AJ152" s="367" t="s">
        <v>9191</v>
      </c>
      <c r="AK152" s="367" t="s">
        <v>8383</v>
      </c>
      <c r="AL152" s="367" t="s">
        <v>140</v>
      </c>
      <c r="AM152" s="367"/>
      <c r="AN152" s="367"/>
      <c r="AO152" s="367"/>
      <c r="AP152" s="367" t="s">
        <v>8257</v>
      </c>
      <c r="AQ152" s="367" t="s">
        <v>8258</v>
      </c>
      <c r="AR152" s="367" t="s">
        <v>8259</v>
      </c>
      <c r="AS152" s="367" t="s">
        <v>9200</v>
      </c>
      <c r="AT152" s="367"/>
      <c r="AU152" s="367">
        <v>1</v>
      </c>
    </row>
    <row r="153" spans="1:47" ht="30" hidden="1" customHeight="1">
      <c r="A153" s="105" t="str">
        <f>_xlfn.CONCAT(Table2[[#This Row],[TABLE_NAME]],Table2[[#This Row],[COLUMN_NAME]])</f>
        <v>INSTRUMENTPMNT_PBLC_GRNT_SCHM_C19</v>
      </c>
      <c r="B153" s="362" t="s">
        <v>59</v>
      </c>
      <c r="C153" s="363" t="s">
        <v>1062</v>
      </c>
      <c r="D153" s="364" t="s">
        <v>61</v>
      </c>
      <c r="E153" s="364" t="s">
        <v>63</v>
      </c>
      <c r="F153" s="364" t="s">
        <v>62</v>
      </c>
      <c r="G153" s="364" t="s">
        <v>62</v>
      </c>
      <c r="H153" s="364" t="s">
        <v>62</v>
      </c>
      <c r="I153" s="364" t="s">
        <v>62</v>
      </c>
      <c r="J153" s="364" t="s">
        <v>62</v>
      </c>
      <c r="K153" s="364" t="s">
        <v>62</v>
      </c>
      <c r="L153" s="365" t="s">
        <v>1063</v>
      </c>
      <c r="M153" s="365" t="s">
        <v>1064</v>
      </c>
      <c r="N153" s="365" t="s">
        <v>1064</v>
      </c>
      <c r="O153" s="365" t="b">
        <v>1</v>
      </c>
      <c r="P153" s="365">
        <v>99999999999</v>
      </c>
      <c r="Q153" s="365">
        <v>11111111111</v>
      </c>
      <c r="R153" s="366"/>
      <c r="S153" s="364" t="s">
        <v>1065</v>
      </c>
      <c r="T153" s="364" t="s">
        <v>63</v>
      </c>
      <c r="U153" s="364" t="s">
        <v>63</v>
      </c>
      <c r="V153" s="364" t="s">
        <v>63</v>
      </c>
      <c r="W153" s="364" t="s">
        <v>63</v>
      </c>
      <c r="X153" s="364" t="s">
        <v>62</v>
      </c>
      <c r="Y153" s="364" t="s">
        <v>62</v>
      </c>
      <c r="Z153" s="364" t="s">
        <v>63</v>
      </c>
      <c r="AA153" s="366"/>
      <c r="AB153" s="371" t="s">
        <v>67</v>
      </c>
      <c r="AC153" s="371" t="s">
        <v>67</v>
      </c>
      <c r="AD153" s="371" t="s">
        <v>67</v>
      </c>
      <c r="AE153" s="371" t="s">
        <v>142</v>
      </c>
      <c r="AF153" s="372" t="s">
        <v>1066</v>
      </c>
      <c r="AG153" s="368" t="s">
        <v>69</v>
      </c>
      <c r="AH153" s="366"/>
      <c r="AI153" s="376">
        <v>44615</v>
      </c>
      <c r="AJ153" s="373" t="s">
        <v>1067</v>
      </c>
      <c r="AK153" s="367" t="s">
        <v>8384</v>
      </c>
      <c r="AL153" s="367" t="s">
        <v>140</v>
      </c>
      <c r="AM153" s="367"/>
      <c r="AN153" s="367"/>
      <c r="AO153" s="367"/>
      <c r="AP153" s="367" t="s">
        <v>8196</v>
      </c>
      <c r="AQ153" s="367" t="s">
        <v>8189</v>
      </c>
      <c r="AR153" s="367" t="s">
        <v>8190</v>
      </c>
      <c r="AS153" s="367" t="s">
        <v>8385</v>
      </c>
      <c r="AT153" s="367"/>
      <c r="AU153" s="367">
        <v>1</v>
      </c>
    </row>
    <row r="154" spans="1:47" ht="30" hidden="1" customHeight="1">
      <c r="A154" s="105" t="str">
        <f>_xlfn.CONCAT(Table2[[#This Row],[TABLE_NAME]],Table2[[#This Row],[COLUMN_NAME]])</f>
        <v>INSTRUMENTPOCI</v>
      </c>
      <c r="B154" s="362" t="s">
        <v>59</v>
      </c>
      <c r="C154" s="363" t="s">
        <v>1068</v>
      </c>
      <c r="D154" s="364" t="s">
        <v>190</v>
      </c>
      <c r="E154" s="364" t="s">
        <v>63</v>
      </c>
      <c r="F154" s="364" t="s">
        <v>62</v>
      </c>
      <c r="G154" s="364" t="s">
        <v>62</v>
      </c>
      <c r="H154" s="364" t="s">
        <v>63</v>
      </c>
      <c r="I154" s="364" t="s">
        <v>62</v>
      </c>
      <c r="J154" s="364" t="s">
        <v>62</v>
      </c>
      <c r="K154" s="364" t="s">
        <v>62</v>
      </c>
      <c r="L154" s="365" t="s">
        <v>1069</v>
      </c>
      <c r="M154" s="365" t="s">
        <v>1070</v>
      </c>
      <c r="N154" s="365" t="s">
        <v>1070</v>
      </c>
      <c r="O154" s="365" t="b">
        <v>1</v>
      </c>
      <c r="P154" s="365" t="s">
        <v>139</v>
      </c>
      <c r="Q154" s="365" t="s">
        <v>140</v>
      </c>
      <c r="R154" s="366"/>
      <c r="S154" s="364" t="s">
        <v>1071</v>
      </c>
      <c r="T154" s="364" t="s">
        <v>63</v>
      </c>
      <c r="U154" s="364" t="s">
        <v>62</v>
      </c>
      <c r="V154" s="364" t="s">
        <v>62</v>
      </c>
      <c r="W154" s="364" t="s">
        <v>62</v>
      </c>
      <c r="X154" s="364" t="s">
        <v>62</v>
      </c>
      <c r="Y154" s="364" t="s">
        <v>62</v>
      </c>
      <c r="Z154" s="364" t="s">
        <v>62</v>
      </c>
      <c r="AA154" s="366"/>
      <c r="AB154" s="371" t="s">
        <v>512</v>
      </c>
      <c r="AC154" s="371" t="s">
        <v>1072</v>
      </c>
      <c r="AD154" s="367" t="s">
        <v>1073</v>
      </c>
      <c r="AE154" s="367" t="s">
        <v>1074</v>
      </c>
      <c r="AF154" s="372" t="s">
        <v>69</v>
      </c>
      <c r="AG154" s="367" t="s">
        <v>1075</v>
      </c>
      <c r="AH154" s="366"/>
      <c r="AI154" s="376">
        <v>44508</v>
      </c>
      <c r="AJ154" s="373" t="s">
        <v>108</v>
      </c>
      <c r="AK154" s="367" t="s">
        <v>8386</v>
      </c>
      <c r="AL154" s="367" t="s">
        <v>140</v>
      </c>
      <c r="AM154" s="367"/>
      <c r="AN154" s="367"/>
      <c r="AO154" s="367"/>
      <c r="AP154" s="367" t="s">
        <v>8257</v>
      </c>
      <c r="AQ154" s="367" t="s">
        <v>8258</v>
      </c>
      <c r="AR154" s="367" t="s">
        <v>8259</v>
      </c>
      <c r="AS154" s="367" t="s">
        <v>8387</v>
      </c>
      <c r="AT154" s="367"/>
      <c r="AU154" s="367">
        <v>1</v>
      </c>
    </row>
    <row r="155" spans="1:47" ht="30" hidden="1" customHeight="1">
      <c r="A155" s="105" t="str">
        <f>_xlfn.CONCAT(Table2[[#This Row],[TABLE_NAME]],Table2[[#This Row],[COLUMN_NAME]])</f>
        <v>INSTRUMENTPRCH_UNDR_RSL_AGR</v>
      </c>
      <c r="B155" s="362" t="s">
        <v>59</v>
      </c>
      <c r="C155" s="368" t="s">
        <v>1076</v>
      </c>
      <c r="D155" s="364" t="s">
        <v>190</v>
      </c>
      <c r="E155" s="364" t="s">
        <v>63</v>
      </c>
      <c r="F155" s="364"/>
      <c r="G155" s="364"/>
      <c r="H155" s="364"/>
      <c r="I155" s="364"/>
      <c r="J155" s="364"/>
      <c r="K155" s="364"/>
      <c r="L155" s="365" t="s">
        <v>1077</v>
      </c>
      <c r="M155" s="365" t="s">
        <v>1078</v>
      </c>
      <c r="N155" s="365" t="s">
        <v>1078</v>
      </c>
      <c r="O155" s="365" t="b">
        <v>1</v>
      </c>
      <c r="P155" s="365" t="s">
        <v>139</v>
      </c>
      <c r="Q155" s="365" t="s">
        <v>140</v>
      </c>
      <c r="R155" s="366"/>
      <c r="S155" s="364" t="s">
        <v>1079</v>
      </c>
      <c r="T155" s="364" t="s">
        <v>63</v>
      </c>
      <c r="U155" s="364" t="s">
        <v>63</v>
      </c>
      <c r="V155" s="364" t="s">
        <v>63</v>
      </c>
      <c r="W155" s="364" t="s">
        <v>63</v>
      </c>
      <c r="X155" s="364" t="s">
        <v>63</v>
      </c>
      <c r="Y155" s="364" t="s">
        <v>63</v>
      </c>
      <c r="Z155" s="364" t="s">
        <v>62</v>
      </c>
      <c r="AA155" s="366"/>
      <c r="AB155" s="367" t="s">
        <v>605</v>
      </c>
      <c r="AC155" s="368" t="s">
        <v>1080</v>
      </c>
      <c r="AD155" s="368" t="s">
        <v>1081</v>
      </c>
      <c r="AE155" s="368" t="s">
        <v>1082</v>
      </c>
      <c r="AF155" s="367" t="s">
        <v>1083</v>
      </c>
      <c r="AG155" s="368" t="s">
        <v>1084</v>
      </c>
      <c r="AH155" s="366"/>
      <c r="AI155" s="376">
        <v>44524</v>
      </c>
      <c r="AJ155" s="367" t="s">
        <v>1085</v>
      </c>
      <c r="AK155" s="367" t="s">
        <v>8388</v>
      </c>
      <c r="AL155" s="367" t="s">
        <v>140</v>
      </c>
      <c r="AM155" s="367"/>
      <c r="AN155" s="367"/>
      <c r="AO155" s="367"/>
      <c r="AP155" s="367" t="s">
        <v>8172</v>
      </c>
      <c r="AQ155" s="367" t="s">
        <v>8162</v>
      </c>
      <c r="AR155" s="367" t="s">
        <v>8163</v>
      </c>
      <c r="AS155" s="367"/>
      <c r="AT155" s="367"/>
      <c r="AU155" s="367">
        <v>1</v>
      </c>
    </row>
    <row r="156" spans="1:47" ht="30" hidden="1" customHeight="1">
      <c r="A156" s="105" t="str">
        <f>_xlfn.CONCAT(Table2[[#This Row],[TABLE_NAME]],Table2[[#This Row],[COLUMN_NAME]])</f>
        <v>INSTRUMENTPRDCT</v>
      </c>
      <c r="B156" s="362" t="s">
        <v>59</v>
      </c>
      <c r="C156" s="363" t="s">
        <v>1086</v>
      </c>
      <c r="D156" s="364" t="s">
        <v>136</v>
      </c>
      <c r="E156" s="364" t="s">
        <v>63</v>
      </c>
      <c r="F156" s="364" t="s">
        <v>63</v>
      </c>
      <c r="G156" s="364" t="s">
        <v>63</v>
      </c>
      <c r="H156" s="364" t="s">
        <v>63</v>
      </c>
      <c r="I156" s="364" t="s">
        <v>62</v>
      </c>
      <c r="J156" s="364" t="s">
        <v>62</v>
      </c>
      <c r="K156" s="364" t="s">
        <v>62</v>
      </c>
      <c r="L156" s="365" t="s">
        <v>1087</v>
      </c>
      <c r="M156" s="365" t="s">
        <v>1088</v>
      </c>
      <c r="N156" s="365" t="s">
        <v>1088</v>
      </c>
      <c r="O156" s="365" t="b">
        <v>1</v>
      </c>
      <c r="P156" s="365" t="s">
        <v>139</v>
      </c>
      <c r="Q156" s="365" t="s">
        <v>140</v>
      </c>
      <c r="R156" s="366"/>
      <c r="S156" s="364" t="s">
        <v>1089</v>
      </c>
      <c r="T156" s="364" t="s">
        <v>63</v>
      </c>
      <c r="U156" s="364" t="s">
        <v>62</v>
      </c>
      <c r="V156" s="364" t="s">
        <v>62</v>
      </c>
      <c r="W156" s="364" t="s">
        <v>62</v>
      </c>
      <c r="X156" s="364" t="s">
        <v>62</v>
      </c>
      <c r="Y156" s="364" t="s">
        <v>62</v>
      </c>
      <c r="Z156" s="364" t="s">
        <v>63</v>
      </c>
      <c r="AA156" s="366"/>
      <c r="AB156" s="367" t="s">
        <v>255</v>
      </c>
      <c r="AC156" s="368" t="s">
        <v>256</v>
      </c>
      <c r="AD156" s="368" t="s">
        <v>1090</v>
      </c>
      <c r="AE156" s="368" t="s">
        <v>1091</v>
      </c>
      <c r="AF156" s="371" t="s">
        <v>69</v>
      </c>
      <c r="AG156" s="367" t="s">
        <v>1092</v>
      </c>
      <c r="AH156" s="366"/>
      <c r="AI156" s="376">
        <v>45317</v>
      </c>
      <c r="AJ156" s="367" t="s">
        <v>1093</v>
      </c>
      <c r="AK156" s="367" t="s">
        <v>8389</v>
      </c>
      <c r="AL156" s="367" t="s">
        <v>140</v>
      </c>
      <c r="AM156" s="367"/>
      <c r="AN156" s="367"/>
      <c r="AO156" s="367"/>
      <c r="AP156" s="367" t="s">
        <v>8156</v>
      </c>
      <c r="AQ156" s="367" t="s">
        <v>8157</v>
      </c>
      <c r="AR156" s="367" t="s">
        <v>8158</v>
      </c>
      <c r="AS156" s="367" t="s">
        <v>8390</v>
      </c>
      <c r="AT156" s="367"/>
      <c r="AU156" s="367">
        <v>1</v>
      </c>
    </row>
    <row r="157" spans="1:47" ht="30" hidden="1" customHeight="1">
      <c r="A157" s="105" t="str">
        <f>_xlfn.CONCAT(Table2[[#This Row],[TABLE_NAME]],Table2[[#This Row],[COLUMN_NAME]])</f>
        <v>INSTRUMENTPRDNTL_PRTFL</v>
      </c>
      <c r="B157" s="362" t="s">
        <v>59</v>
      </c>
      <c r="C157" s="368" t="s">
        <v>1094</v>
      </c>
      <c r="D157" s="364" t="s">
        <v>94</v>
      </c>
      <c r="E157" s="364" t="s">
        <v>62</v>
      </c>
      <c r="F157" s="364"/>
      <c r="G157" s="364"/>
      <c r="H157" s="364"/>
      <c r="I157" s="364"/>
      <c r="J157" s="364"/>
      <c r="K157" s="364"/>
      <c r="L157" s="365" t="s">
        <v>1095</v>
      </c>
      <c r="M157" s="365" t="s">
        <v>1096</v>
      </c>
      <c r="N157" s="365" t="s">
        <v>1096</v>
      </c>
      <c r="O157" s="365" t="b">
        <v>1</v>
      </c>
      <c r="P157" s="365">
        <v>99999999999</v>
      </c>
      <c r="Q157" s="365">
        <v>11111111111</v>
      </c>
      <c r="R157" s="366"/>
      <c r="S157" s="364" t="s">
        <v>1097</v>
      </c>
      <c r="T157" s="364" t="s">
        <v>63</v>
      </c>
      <c r="U157" s="364" t="s">
        <v>63</v>
      </c>
      <c r="V157" s="364" t="s">
        <v>63</v>
      </c>
      <c r="W157" s="364" t="s">
        <v>63</v>
      </c>
      <c r="X157" s="364" t="s">
        <v>63</v>
      </c>
      <c r="Y157" s="364" t="s">
        <v>63</v>
      </c>
      <c r="Z157" s="364" t="s">
        <v>62</v>
      </c>
      <c r="AA157" s="366"/>
      <c r="AB157" s="367" t="s">
        <v>406</v>
      </c>
      <c r="AC157" s="368" t="s">
        <v>1098</v>
      </c>
      <c r="AD157" s="368" t="s">
        <v>1099</v>
      </c>
      <c r="AE157" s="368" t="s">
        <v>1100</v>
      </c>
      <c r="AF157" s="371" t="s">
        <v>231</v>
      </c>
      <c r="AG157" s="369" t="s">
        <v>1101</v>
      </c>
      <c r="AH157" s="366"/>
      <c r="AI157" s="370">
        <v>44620</v>
      </c>
      <c r="AJ157" s="377" t="s">
        <v>1102</v>
      </c>
      <c r="AK157" s="367" t="s">
        <v>8391</v>
      </c>
      <c r="AL157" s="367" t="s">
        <v>8279</v>
      </c>
      <c r="AM157" s="367"/>
      <c r="AN157" s="367"/>
      <c r="AO157" s="367"/>
      <c r="AP157" s="367" t="s">
        <v>8172</v>
      </c>
      <c r="AQ157" s="367" t="s">
        <v>8162</v>
      </c>
      <c r="AR157" s="367" t="s">
        <v>8163</v>
      </c>
      <c r="AS157" s="367"/>
      <c r="AT157" s="367"/>
      <c r="AU157" s="367">
        <v>1</v>
      </c>
    </row>
    <row r="158" spans="1:47" ht="30" hidden="1" customHeight="1">
      <c r="A158" s="105" t="str">
        <f>_xlfn.CONCAT(Table2[[#This Row],[TABLE_NAME]],Table2[[#This Row],[COLUMN_NAME]])</f>
        <v>INSTRUMENTPRFRMNG_STTS</v>
      </c>
      <c r="B158" s="362" t="s">
        <v>59</v>
      </c>
      <c r="C158" s="363" t="s">
        <v>1103</v>
      </c>
      <c r="D158" s="364" t="s">
        <v>94</v>
      </c>
      <c r="E158" s="364" t="s">
        <v>62</v>
      </c>
      <c r="F158" s="364" t="s">
        <v>62</v>
      </c>
      <c r="G158" s="364" t="s">
        <v>62</v>
      </c>
      <c r="H158" s="364" t="s">
        <v>62</v>
      </c>
      <c r="I158" s="364" t="s">
        <v>62</v>
      </c>
      <c r="J158" s="364" t="s">
        <v>62</v>
      </c>
      <c r="K158" s="364" t="s">
        <v>62</v>
      </c>
      <c r="L158" s="365" t="s">
        <v>1104</v>
      </c>
      <c r="M158" s="365" t="s">
        <v>1105</v>
      </c>
      <c r="N158" s="365" t="s">
        <v>1105</v>
      </c>
      <c r="O158" s="365" t="b">
        <v>1</v>
      </c>
      <c r="P158" s="365">
        <v>99999999999</v>
      </c>
      <c r="Q158" s="365" t="s">
        <v>193</v>
      </c>
      <c r="R158" s="366"/>
      <c r="S158" s="364" t="s">
        <v>1106</v>
      </c>
      <c r="T158" s="364" t="s">
        <v>62</v>
      </c>
      <c r="U158" s="364" t="s">
        <v>62</v>
      </c>
      <c r="V158" s="364" t="s">
        <v>62</v>
      </c>
      <c r="W158" s="364" t="s">
        <v>62</v>
      </c>
      <c r="X158" s="364" t="s">
        <v>62</v>
      </c>
      <c r="Y158" s="364" t="s">
        <v>62</v>
      </c>
      <c r="Z158" s="364" t="s">
        <v>62</v>
      </c>
      <c r="AA158" s="366"/>
      <c r="AB158" s="367" t="s">
        <v>75</v>
      </c>
      <c r="AC158" s="368" t="s">
        <v>650</v>
      </c>
      <c r="AD158" s="367" t="s">
        <v>281</v>
      </c>
      <c r="AE158" s="367" t="s">
        <v>281</v>
      </c>
      <c r="AF158" s="374" t="s">
        <v>69</v>
      </c>
      <c r="AG158" s="367" t="s">
        <v>1107</v>
      </c>
      <c r="AH158" s="366"/>
      <c r="AI158" s="370">
        <v>45562</v>
      </c>
      <c r="AJ158" s="367" t="s">
        <v>8603</v>
      </c>
      <c r="AK158" s="367" t="s">
        <v>8604</v>
      </c>
      <c r="AL158" s="367"/>
      <c r="AM158" s="367"/>
      <c r="AN158" s="367"/>
      <c r="AO158" s="367"/>
      <c r="AP158" s="367" t="s">
        <v>8166</v>
      </c>
      <c r="AQ158" s="367" t="s">
        <v>8233</v>
      </c>
      <c r="AR158" s="367" t="s">
        <v>8234</v>
      </c>
      <c r="AS158" s="367"/>
      <c r="AT158" s="367"/>
      <c r="AU158" s="367">
        <v>1</v>
      </c>
    </row>
    <row r="159" spans="1:47" ht="30" hidden="1" customHeight="1">
      <c r="A159" s="105" t="str">
        <f>_xlfn.CONCAT(Table2[[#This Row],[TABLE_NAME]],Table2[[#This Row],[COLUMN_NAME]])</f>
        <v>INSTRUMENTPRFRMNG_STTS_PRVS</v>
      </c>
      <c r="B159" s="362" t="s">
        <v>59</v>
      </c>
      <c r="C159" s="363" t="s">
        <v>1108</v>
      </c>
      <c r="D159" s="364" t="s">
        <v>94</v>
      </c>
      <c r="E159" s="364" t="s">
        <v>63</v>
      </c>
      <c r="F159" s="364" t="s">
        <v>62</v>
      </c>
      <c r="G159" s="364" t="s">
        <v>62</v>
      </c>
      <c r="H159" s="364" t="s">
        <v>62</v>
      </c>
      <c r="I159" s="364" t="s">
        <v>62</v>
      </c>
      <c r="J159" s="364" t="s">
        <v>62</v>
      </c>
      <c r="K159" s="364" t="s">
        <v>62</v>
      </c>
      <c r="L159" s="365" t="s">
        <v>1109</v>
      </c>
      <c r="M159" s="365" t="s">
        <v>1110</v>
      </c>
      <c r="N159" s="365" t="s">
        <v>1110</v>
      </c>
      <c r="O159" s="365" t="b">
        <v>1</v>
      </c>
      <c r="P159" s="365">
        <v>99999999999</v>
      </c>
      <c r="Q159" s="365">
        <v>11111111111</v>
      </c>
      <c r="R159" s="366"/>
      <c r="S159" s="364" t="s">
        <v>1111</v>
      </c>
      <c r="T159" s="364" t="s">
        <v>62</v>
      </c>
      <c r="U159" s="364" t="s">
        <v>62</v>
      </c>
      <c r="V159" s="364" t="s">
        <v>62</v>
      </c>
      <c r="W159" s="364" t="s">
        <v>62</v>
      </c>
      <c r="X159" s="364" t="s">
        <v>62</v>
      </c>
      <c r="Y159" s="364" t="s">
        <v>62</v>
      </c>
      <c r="Z159" s="364" t="s">
        <v>62</v>
      </c>
      <c r="AA159" s="366"/>
      <c r="AB159" s="367" t="s">
        <v>75</v>
      </c>
      <c r="AC159" s="368" t="s">
        <v>453</v>
      </c>
      <c r="AD159" s="368" t="s">
        <v>1103</v>
      </c>
      <c r="AE159" s="367" t="s">
        <v>1103</v>
      </c>
      <c r="AF159" s="374" t="s">
        <v>69</v>
      </c>
      <c r="AG159" s="367" t="s">
        <v>8734</v>
      </c>
      <c r="AH159" s="366"/>
      <c r="AI159" s="370">
        <v>45832</v>
      </c>
      <c r="AJ159" s="367" t="s">
        <v>8610</v>
      </c>
      <c r="AK159" s="432" t="s">
        <v>8695</v>
      </c>
      <c r="AL159" s="367" t="s">
        <v>140</v>
      </c>
      <c r="AM159" s="367"/>
      <c r="AN159" s="367"/>
      <c r="AO159" s="367"/>
      <c r="AP159" s="367" t="s">
        <v>8166</v>
      </c>
      <c r="AQ159" s="367" t="s">
        <v>8233</v>
      </c>
      <c r="AR159" s="367" t="s">
        <v>8234</v>
      </c>
      <c r="AS159" s="367"/>
      <c r="AT159" s="367" t="s">
        <v>8601</v>
      </c>
      <c r="AU159" s="367">
        <v>1</v>
      </c>
    </row>
    <row r="160" spans="1:47" ht="30" hidden="1" customHeight="1">
      <c r="A160" s="105" t="str">
        <f>_xlfn.CONCAT(Table2[[#This Row],[TABLE_NAME]],Table2[[#This Row],[COLUMN_NAME]])</f>
        <v>INSTRUMENTPRJCT_FNNC_LN</v>
      </c>
      <c r="B160" s="362" t="s">
        <v>59</v>
      </c>
      <c r="C160" s="363" t="s">
        <v>1112</v>
      </c>
      <c r="D160" s="364" t="s">
        <v>94</v>
      </c>
      <c r="E160" s="364" t="s">
        <v>62</v>
      </c>
      <c r="F160" s="364" t="s">
        <v>62</v>
      </c>
      <c r="G160" s="364" t="s">
        <v>63</v>
      </c>
      <c r="H160" s="364" t="s">
        <v>63</v>
      </c>
      <c r="I160" s="364" t="s">
        <v>63</v>
      </c>
      <c r="J160" s="364" t="s">
        <v>63</v>
      </c>
      <c r="K160" s="364" t="s">
        <v>63</v>
      </c>
      <c r="L160" s="365" t="s">
        <v>1113</v>
      </c>
      <c r="M160" s="365" t="s">
        <v>1114</v>
      </c>
      <c r="N160" s="365" t="s">
        <v>1114</v>
      </c>
      <c r="O160" s="365" t="b">
        <v>1</v>
      </c>
      <c r="P160" s="365">
        <v>99999999999</v>
      </c>
      <c r="Q160" s="365">
        <v>11111111111</v>
      </c>
      <c r="R160" s="366"/>
      <c r="S160" s="364" t="s">
        <v>1115</v>
      </c>
      <c r="T160" s="364" t="s">
        <v>63</v>
      </c>
      <c r="U160" s="364" t="s">
        <v>62</v>
      </c>
      <c r="V160" s="364" t="s">
        <v>62</v>
      </c>
      <c r="W160" s="364" t="s">
        <v>62</v>
      </c>
      <c r="X160" s="364" t="s">
        <v>62</v>
      </c>
      <c r="Y160" s="364" t="s">
        <v>63</v>
      </c>
      <c r="Z160" s="364" t="s">
        <v>63</v>
      </c>
      <c r="AA160" s="366"/>
      <c r="AB160" s="367" t="s">
        <v>98</v>
      </c>
      <c r="AC160" s="368" t="s">
        <v>1116</v>
      </c>
      <c r="AD160" s="368" t="s">
        <v>1117</v>
      </c>
      <c r="AE160" s="368" t="s">
        <v>1118</v>
      </c>
      <c r="AF160" s="367" t="s">
        <v>1119</v>
      </c>
      <c r="AG160" s="367" t="s">
        <v>1120</v>
      </c>
      <c r="AH160" s="366"/>
      <c r="AI160" s="370">
        <v>45303</v>
      </c>
      <c r="AJ160" s="373" t="s">
        <v>1121</v>
      </c>
      <c r="AK160" s="367" t="s">
        <v>8392</v>
      </c>
      <c r="AL160" s="367"/>
      <c r="AM160" s="367"/>
      <c r="AN160" s="367"/>
      <c r="AO160" s="367"/>
      <c r="AP160" s="367" t="s">
        <v>8156</v>
      </c>
      <c r="AQ160" s="367" t="s">
        <v>8157</v>
      </c>
      <c r="AR160" s="367" t="s">
        <v>8158</v>
      </c>
      <c r="AS160" s="367"/>
      <c r="AT160" s="367"/>
      <c r="AU160" s="367">
        <v>1</v>
      </c>
    </row>
    <row r="161" spans="1:47" ht="30" hidden="1" customHeight="1">
      <c r="A161" s="105" t="str">
        <f>_xlfn.CONCAT(Table2[[#This Row],[TABLE_NAME]],Table2[[#This Row],[COLUMN_NAME]])</f>
        <v>INSTRUMENTPRMRY_ASST_CLSSF</v>
      </c>
      <c r="B161" s="362" t="s">
        <v>59</v>
      </c>
      <c r="C161" s="368" t="s">
        <v>1122</v>
      </c>
      <c r="D161" s="364" t="s">
        <v>94</v>
      </c>
      <c r="E161" s="364" t="s">
        <v>63</v>
      </c>
      <c r="F161" s="364"/>
      <c r="G161" s="364"/>
      <c r="H161" s="364"/>
      <c r="I161" s="364"/>
      <c r="J161" s="364"/>
      <c r="K161" s="364"/>
      <c r="L161" s="365" t="s">
        <v>1123</v>
      </c>
      <c r="M161" s="365" t="s">
        <v>1124</v>
      </c>
      <c r="N161" s="365" t="s">
        <v>1124</v>
      </c>
      <c r="O161" s="365" t="b">
        <v>1</v>
      </c>
      <c r="P161" s="365" t="s">
        <v>139</v>
      </c>
      <c r="Q161" s="365" t="s">
        <v>140</v>
      </c>
      <c r="R161" s="366"/>
      <c r="S161" s="364" t="s">
        <v>1125</v>
      </c>
      <c r="T161" s="364" t="s">
        <v>63</v>
      </c>
      <c r="U161" s="364" t="s">
        <v>63</v>
      </c>
      <c r="V161" s="364" t="s">
        <v>63</v>
      </c>
      <c r="W161" s="364" t="s">
        <v>63</v>
      </c>
      <c r="X161" s="364" t="s">
        <v>63</v>
      </c>
      <c r="Y161" s="364" t="s">
        <v>63</v>
      </c>
      <c r="Z161" s="364" t="s">
        <v>62</v>
      </c>
      <c r="AA161" s="366"/>
      <c r="AB161" s="367" t="s">
        <v>406</v>
      </c>
      <c r="AC161" s="368" t="s">
        <v>866</v>
      </c>
      <c r="AD161" s="368" t="s">
        <v>1126</v>
      </c>
      <c r="AE161" s="368" t="s">
        <v>1127</v>
      </c>
      <c r="AF161" s="371" t="s">
        <v>231</v>
      </c>
      <c r="AG161" s="368" t="s">
        <v>1128</v>
      </c>
      <c r="AH161" s="366"/>
      <c r="AI161" s="370">
        <v>44589</v>
      </c>
      <c r="AJ161" s="367" t="s">
        <v>1129</v>
      </c>
      <c r="AK161" s="367" t="s">
        <v>8393</v>
      </c>
      <c r="AL161" s="367" t="s">
        <v>140</v>
      </c>
      <c r="AM161" s="367"/>
      <c r="AN161" s="367"/>
      <c r="AO161" s="367"/>
      <c r="AP161" s="367" t="s">
        <v>8172</v>
      </c>
      <c r="AQ161" s="367" t="s">
        <v>8162</v>
      </c>
      <c r="AR161" s="367" t="s">
        <v>8163</v>
      </c>
      <c r="AS161" s="367"/>
      <c r="AT161" s="367" t="s">
        <v>8394</v>
      </c>
      <c r="AU161" s="367">
        <v>1</v>
      </c>
    </row>
    <row r="162" spans="1:47" ht="30" customHeight="1">
      <c r="A162" s="105" t="str">
        <f>_xlfn.CONCAT(Table2[[#This Row],[TABLE_NAME]],Table2[[#This Row],[COLUMN_NAME]])</f>
        <v>INSTRUMENTPRPS</v>
      </c>
      <c r="B162" s="362" t="s">
        <v>59</v>
      </c>
      <c r="C162" s="363" t="s">
        <v>1130</v>
      </c>
      <c r="D162" s="364" t="s">
        <v>94</v>
      </c>
      <c r="E162" s="364" t="s">
        <v>62</v>
      </c>
      <c r="F162" s="364" t="s">
        <v>62</v>
      </c>
      <c r="G162" s="364" t="s">
        <v>62</v>
      </c>
      <c r="H162" s="364" t="s">
        <v>62</v>
      </c>
      <c r="I162" s="364" t="s">
        <v>62</v>
      </c>
      <c r="J162" s="364" t="s">
        <v>62</v>
      </c>
      <c r="K162" s="364" t="s">
        <v>62</v>
      </c>
      <c r="L162" s="365" t="s">
        <v>1131</v>
      </c>
      <c r="M162" s="365" t="s">
        <v>1132</v>
      </c>
      <c r="N162" s="365" t="s">
        <v>1132</v>
      </c>
      <c r="O162" s="365" t="b">
        <v>1</v>
      </c>
      <c r="P162" s="365">
        <v>99999999999</v>
      </c>
      <c r="Q162" s="365">
        <v>11111111111</v>
      </c>
      <c r="R162" s="366"/>
      <c r="S162" s="364" t="s">
        <v>1133</v>
      </c>
      <c r="T162" s="364" t="s">
        <v>63</v>
      </c>
      <c r="U162" s="364" t="s">
        <v>62</v>
      </c>
      <c r="V162" s="364" t="s">
        <v>62</v>
      </c>
      <c r="W162" s="364" t="s">
        <v>62</v>
      </c>
      <c r="X162" s="364" t="s">
        <v>62</v>
      </c>
      <c r="Y162" s="364" t="s">
        <v>62</v>
      </c>
      <c r="Z162" s="364" t="s">
        <v>63</v>
      </c>
      <c r="AA162" s="366"/>
      <c r="AB162" s="367" t="s">
        <v>1134</v>
      </c>
      <c r="AC162" s="368" t="s">
        <v>1135</v>
      </c>
      <c r="AD162" s="368" t="s">
        <v>1136</v>
      </c>
      <c r="AE162" s="368" t="s">
        <v>1137</v>
      </c>
      <c r="AF162" s="367" t="s">
        <v>69</v>
      </c>
      <c r="AG162" s="367" t="s">
        <v>1138</v>
      </c>
      <c r="AH162" s="366"/>
      <c r="AI162" s="370">
        <v>44529</v>
      </c>
      <c r="AJ162" s="373" t="s">
        <v>1139</v>
      </c>
      <c r="AK162" s="367" t="s">
        <v>8395</v>
      </c>
      <c r="AL162" s="367"/>
      <c r="AM162" s="367"/>
      <c r="AN162" s="367"/>
      <c r="AO162" s="367"/>
      <c r="AP162" s="367" t="s">
        <v>8156</v>
      </c>
      <c r="AQ162" s="367" t="s">
        <v>8157</v>
      </c>
      <c r="AR162" s="367" t="s">
        <v>8158</v>
      </c>
      <c r="AS162" s="367" t="s">
        <v>8265</v>
      </c>
      <c r="AT162" s="367"/>
      <c r="AU162" s="367">
        <v>1</v>
      </c>
    </row>
    <row r="163" spans="1:47" ht="30" hidden="1" customHeight="1">
      <c r="A163" s="105" t="str">
        <f>_xlfn.CONCAT(Table2[[#This Row],[TABLE_NAME]],Table2[[#This Row],[COLUMN_NAME]])</f>
        <v>INSTRUMENTPRT_LCR_BFFR</v>
      </c>
      <c r="B163" s="362" t="s">
        <v>59</v>
      </c>
      <c r="C163" s="368" t="s">
        <v>1140</v>
      </c>
      <c r="D163" s="364" t="s">
        <v>190</v>
      </c>
      <c r="E163" s="364" t="s">
        <v>63</v>
      </c>
      <c r="F163" s="364"/>
      <c r="G163" s="364"/>
      <c r="H163" s="364"/>
      <c r="I163" s="364"/>
      <c r="J163" s="364"/>
      <c r="K163" s="364"/>
      <c r="L163" s="365" t="s">
        <v>1141</v>
      </c>
      <c r="M163" s="365" t="s">
        <v>1142</v>
      </c>
      <c r="N163" s="365" t="s">
        <v>1143</v>
      </c>
      <c r="O163" s="365" t="b">
        <v>0</v>
      </c>
      <c r="P163" s="365" t="s">
        <v>139</v>
      </c>
      <c r="Q163" s="365" t="s">
        <v>140</v>
      </c>
      <c r="R163" s="366"/>
      <c r="S163" s="364" t="s">
        <v>1144</v>
      </c>
      <c r="T163" s="364" t="s">
        <v>63</v>
      </c>
      <c r="U163" s="364" t="s">
        <v>63</v>
      </c>
      <c r="V163" s="364" t="s">
        <v>63</v>
      </c>
      <c r="W163" s="364" t="s">
        <v>63</v>
      </c>
      <c r="X163" s="364" t="s">
        <v>63</v>
      </c>
      <c r="Y163" s="364" t="s">
        <v>63</v>
      </c>
      <c r="Z163" s="364" t="s">
        <v>62</v>
      </c>
      <c r="AA163" s="366"/>
      <c r="AB163" s="371" t="s">
        <v>87</v>
      </c>
      <c r="AC163" s="368" t="s">
        <v>1145</v>
      </c>
      <c r="AD163" s="368" t="s">
        <v>1146</v>
      </c>
      <c r="AE163" s="368" t="s">
        <v>1147</v>
      </c>
      <c r="AF163" s="367" t="s">
        <v>1083</v>
      </c>
      <c r="AG163" s="368" t="s">
        <v>1148</v>
      </c>
      <c r="AH163" s="366"/>
      <c r="AI163" s="370">
        <v>44589</v>
      </c>
      <c r="AJ163" s="367" t="s">
        <v>1149</v>
      </c>
      <c r="AK163" s="367" t="s">
        <v>8396</v>
      </c>
      <c r="AL163" s="367" t="s">
        <v>140</v>
      </c>
      <c r="AM163" s="367"/>
      <c r="AN163" s="367"/>
      <c r="AO163" s="367"/>
      <c r="AP163" s="367" t="s">
        <v>8172</v>
      </c>
      <c r="AQ163" s="367" t="s">
        <v>8162</v>
      </c>
      <c r="AR163" s="367" t="s">
        <v>8163</v>
      </c>
      <c r="AS163" s="367" t="s">
        <v>8286</v>
      </c>
      <c r="AT163" s="367"/>
      <c r="AU163" s="367">
        <v>1</v>
      </c>
    </row>
    <row r="164" spans="1:47" ht="30" hidden="1" customHeight="1">
      <c r="A164" s="105" t="str">
        <f>_xlfn.CONCAT(Table2[[#This Row],[TABLE_NAME]],Table2[[#This Row],[COLUMN_NAME]])</f>
        <v>INSTRUMENTPRVSNS_OFF_BLNC_SHT</v>
      </c>
      <c r="B164" s="362" t="s">
        <v>59</v>
      </c>
      <c r="C164" s="363" t="s">
        <v>1150</v>
      </c>
      <c r="D164" s="364" t="s">
        <v>61</v>
      </c>
      <c r="E164" s="364" t="s">
        <v>62</v>
      </c>
      <c r="F164" s="364" t="s">
        <v>62</v>
      </c>
      <c r="G164" s="364" t="s">
        <v>62</v>
      </c>
      <c r="H164" s="364" t="s">
        <v>63</v>
      </c>
      <c r="I164" s="364" t="s">
        <v>62</v>
      </c>
      <c r="J164" s="364" t="s">
        <v>62</v>
      </c>
      <c r="K164" s="393" t="s">
        <v>62</v>
      </c>
      <c r="L164" s="365" t="s">
        <v>1151</v>
      </c>
      <c r="M164" s="365" t="s">
        <v>1152</v>
      </c>
      <c r="N164" s="365" t="s">
        <v>1152</v>
      </c>
      <c r="O164" s="365" t="b">
        <v>1</v>
      </c>
      <c r="P164" s="365">
        <v>99999999999</v>
      </c>
      <c r="Q164" s="365">
        <v>11111111111</v>
      </c>
      <c r="R164" s="366"/>
      <c r="S164" s="364" t="s">
        <v>1153</v>
      </c>
      <c r="T164" s="364" t="s">
        <v>63</v>
      </c>
      <c r="U164" s="364" t="s">
        <v>62</v>
      </c>
      <c r="V164" s="364" t="s">
        <v>62</v>
      </c>
      <c r="W164" s="364" t="s">
        <v>62</v>
      </c>
      <c r="X164" s="364" t="s">
        <v>62</v>
      </c>
      <c r="Y164" s="364" t="s">
        <v>62</v>
      </c>
      <c r="Z164" s="364" t="s">
        <v>63</v>
      </c>
      <c r="AA164" s="366"/>
      <c r="AB164" s="367" t="s">
        <v>75</v>
      </c>
      <c r="AC164" s="368" t="s">
        <v>76</v>
      </c>
      <c r="AD164" s="368" t="s">
        <v>1154</v>
      </c>
      <c r="AE164" s="368" t="s">
        <v>8613</v>
      </c>
      <c r="AF164" s="367" t="s">
        <v>69</v>
      </c>
      <c r="AG164" s="367" t="s">
        <v>8621</v>
      </c>
      <c r="AH164" s="366"/>
      <c r="AI164" s="376">
        <v>44650</v>
      </c>
      <c r="AJ164" s="373" t="s">
        <v>8614</v>
      </c>
      <c r="AK164" s="367" t="s">
        <v>8627</v>
      </c>
      <c r="AL164" s="367"/>
      <c r="AM164" s="367"/>
      <c r="AN164" s="367"/>
      <c r="AO164" s="367"/>
      <c r="AP164" s="367" t="s">
        <v>8141</v>
      </c>
      <c r="AQ164" s="367" t="s">
        <v>8142</v>
      </c>
      <c r="AR164" s="367" t="s">
        <v>8143</v>
      </c>
      <c r="AS164" s="367" t="s">
        <v>8398</v>
      </c>
      <c r="AT164" s="367"/>
      <c r="AU164" s="367">
        <v>1</v>
      </c>
    </row>
    <row r="165" spans="1:47" ht="30" hidden="1" customHeight="1">
      <c r="A165" s="105" t="str">
        <f>_xlfn.CONCAT(Table2[[#This Row],[TABLE_NAME]],Table2[[#This Row],[COLUMN_NAME]])</f>
        <v>INSTRUMENTPYMNT_FRQNCY</v>
      </c>
      <c r="B165" s="362" t="s">
        <v>59</v>
      </c>
      <c r="C165" s="363" t="s">
        <v>1155</v>
      </c>
      <c r="D165" s="364" t="s">
        <v>94</v>
      </c>
      <c r="E165" s="364" t="s">
        <v>62</v>
      </c>
      <c r="F165" s="364" t="s">
        <v>62</v>
      </c>
      <c r="G165" s="364" t="s">
        <v>62</v>
      </c>
      <c r="H165" s="364" t="s">
        <v>63</v>
      </c>
      <c r="I165" s="364" t="s">
        <v>62</v>
      </c>
      <c r="J165" s="364" t="s">
        <v>62</v>
      </c>
      <c r="K165" s="364" t="s">
        <v>62</v>
      </c>
      <c r="L165" s="365" t="s">
        <v>1156</v>
      </c>
      <c r="M165" s="365" t="s">
        <v>1157</v>
      </c>
      <c r="N165" s="365" t="s">
        <v>1157</v>
      </c>
      <c r="O165" s="365" t="b">
        <v>1</v>
      </c>
      <c r="P165" s="365">
        <v>99999999999</v>
      </c>
      <c r="Q165" s="365">
        <v>11111111111</v>
      </c>
      <c r="R165" s="366"/>
      <c r="S165" s="364" t="s">
        <v>1158</v>
      </c>
      <c r="T165" s="364" t="s">
        <v>63</v>
      </c>
      <c r="U165" s="364" t="s">
        <v>62</v>
      </c>
      <c r="V165" s="364" t="s">
        <v>62</v>
      </c>
      <c r="W165" s="364" t="s">
        <v>62</v>
      </c>
      <c r="X165" s="364" t="s">
        <v>62</v>
      </c>
      <c r="Y165" s="364" t="s">
        <v>62</v>
      </c>
      <c r="Z165" s="364" t="s">
        <v>62</v>
      </c>
      <c r="AA165" s="366"/>
      <c r="AB165" s="367" t="s">
        <v>605</v>
      </c>
      <c r="AC165" s="368" t="s">
        <v>1159</v>
      </c>
      <c r="AD165" s="368" t="s">
        <v>1160</v>
      </c>
      <c r="AE165" s="368" t="s">
        <v>1161</v>
      </c>
      <c r="AF165" s="369" t="s">
        <v>1162</v>
      </c>
      <c r="AG165" s="367" t="s">
        <v>1163</v>
      </c>
      <c r="AH165" s="366"/>
      <c r="AI165" s="370">
        <v>45114</v>
      </c>
      <c r="AJ165" s="367" t="s">
        <v>1164</v>
      </c>
      <c r="AK165" s="367" t="s">
        <v>8399</v>
      </c>
      <c r="AL165" s="367" t="s">
        <v>8400</v>
      </c>
      <c r="AM165" s="367"/>
      <c r="AN165" s="367"/>
      <c r="AO165" s="367"/>
      <c r="AP165" s="367" t="s">
        <v>8156</v>
      </c>
      <c r="AQ165" s="367" t="s">
        <v>8162</v>
      </c>
      <c r="AR165" s="367" t="s">
        <v>8163</v>
      </c>
      <c r="AS165" s="367"/>
      <c r="AT165" s="367"/>
      <c r="AU165" s="367">
        <v>1</v>
      </c>
    </row>
    <row r="166" spans="1:47" ht="30" hidden="1" customHeight="1">
      <c r="A166" s="105" t="str">
        <f>_xlfn.CONCAT(Table2[[#This Row],[TABLE_NAME]],Table2[[#This Row],[COLUMN_NAME]])</f>
        <v>INSTRUMENTPYMNT_INTRST_ONLY</v>
      </c>
      <c r="B166" s="362" t="s">
        <v>59</v>
      </c>
      <c r="C166" s="363" t="s">
        <v>1165</v>
      </c>
      <c r="D166" s="364" t="s">
        <v>190</v>
      </c>
      <c r="E166" s="364" t="s">
        <v>63</v>
      </c>
      <c r="F166" s="364" t="s">
        <v>62</v>
      </c>
      <c r="G166" s="364" t="s">
        <v>62</v>
      </c>
      <c r="H166" s="364" t="s">
        <v>62</v>
      </c>
      <c r="I166" s="364" t="s">
        <v>62</v>
      </c>
      <c r="J166" s="364" t="s">
        <v>62</v>
      </c>
      <c r="K166" s="364" t="s">
        <v>62</v>
      </c>
      <c r="L166" s="365" t="s">
        <v>1166</v>
      </c>
      <c r="M166" s="365" t="s">
        <v>1167</v>
      </c>
      <c r="N166" s="365" t="s">
        <v>1167</v>
      </c>
      <c r="O166" s="365" t="b">
        <v>1</v>
      </c>
      <c r="P166" s="365" t="s">
        <v>139</v>
      </c>
      <c r="Q166" s="365" t="s">
        <v>140</v>
      </c>
      <c r="R166" s="366"/>
      <c r="S166" s="364" t="s">
        <v>1168</v>
      </c>
      <c r="T166" s="364" t="s">
        <v>63</v>
      </c>
      <c r="U166" s="364" t="s">
        <v>62</v>
      </c>
      <c r="V166" s="364" t="s">
        <v>62</v>
      </c>
      <c r="W166" s="364" t="s">
        <v>62</v>
      </c>
      <c r="X166" s="364" t="s">
        <v>62</v>
      </c>
      <c r="Y166" s="364" t="s">
        <v>62</v>
      </c>
      <c r="Z166" s="364" t="s">
        <v>63</v>
      </c>
      <c r="AA166" s="366"/>
      <c r="AB166" s="367" t="s">
        <v>75</v>
      </c>
      <c r="AC166" s="368" t="s">
        <v>8794</v>
      </c>
      <c r="AD166" s="368" t="s">
        <v>8795</v>
      </c>
      <c r="AE166" s="368" t="s">
        <v>8796</v>
      </c>
      <c r="AF166" s="372" t="s">
        <v>8797</v>
      </c>
      <c r="AG166" s="367" t="s">
        <v>8798</v>
      </c>
      <c r="AH166" s="366"/>
      <c r="AI166" s="376">
        <v>45849</v>
      </c>
      <c r="AJ166" s="367" t="s">
        <v>8799</v>
      </c>
      <c r="AK166" s="367" t="s">
        <v>8401</v>
      </c>
      <c r="AL166" s="367" t="s">
        <v>140</v>
      </c>
      <c r="AM166" s="367"/>
      <c r="AN166" s="367"/>
      <c r="AO166" s="367"/>
      <c r="AP166" s="367" t="s">
        <v>8156</v>
      </c>
      <c r="AQ166" s="367" t="s">
        <v>8142</v>
      </c>
      <c r="AR166" s="367" t="s">
        <v>8246</v>
      </c>
      <c r="AS166" s="367" t="s">
        <v>8402</v>
      </c>
      <c r="AT166" s="367"/>
      <c r="AU166" s="367">
        <v>1</v>
      </c>
    </row>
    <row r="167" spans="1:47" ht="30" hidden="1" customHeight="1">
      <c r="A167" s="105" t="str">
        <f>_xlfn.CONCAT(Table2[[#This Row],[TABLE_NAME]],Table2[[#This Row],[COLUMN_NAME]])</f>
        <v>INSTRUMENTRCRS</v>
      </c>
      <c r="B167" s="362" t="s">
        <v>59</v>
      </c>
      <c r="C167" s="363" t="s">
        <v>1169</v>
      </c>
      <c r="D167" s="364" t="s">
        <v>94</v>
      </c>
      <c r="E167" s="364" t="s">
        <v>62</v>
      </c>
      <c r="F167" s="364" t="s">
        <v>62</v>
      </c>
      <c r="G167" s="364" t="s">
        <v>62</v>
      </c>
      <c r="H167" s="364" t="s">
        <v>63</v>
      </c>
      <c r="I167" s="364" t="s">
        <v>63</v>
      </c>
      <c r="J167" s="364" t="s">
        <v>63</v>
      </c>
      <c r="K167" s="364" t="s">
        <v>63</v>
      </c>
      <c r="L167" s="365" t="s">
        <v>1170</v>
      </c>
      <c r="M167" s="365" t="s">
        <v>1171</v>
      </c>
      <c r="N167" s="365" t="s">
        <v>1171</v>
      </c>
      <c r="O167" s="365" t="b">
        <v>1</v>
      </c>
      <c r="P167" s="365">
        <v>99999999999</v>
      </c>
      <c r="Q167" s="365">
        <v>11111111111</v>
      </c>
      <c r="R167" s="366"/>
      <c r="S167" s="364" t="s">
        <v>1172</v>
      </c>
      <c r="T167" s="364" t="s">
        <v>63</v>
      </c>
      <c r="U167" s="364" t="s">
        <v>62</v>
      </c>
      <c r="V167" s="364" t="s">
        <v>62</v>
      </c>
      <c r="W167" s="364" t="s">
        <v>62</v>
      </c>
      <c r="X167" s="364" t="s">
        <v>62</v>
      </c>
      <c r="Y167" s="364" t="s">
        <v>63</v>
      </c>
      <c r="Z167" s="364" t="s">
        <v>63</v>
      </c>
      <c r="AA167" s="366"/>
      <c r="AB167" s="371" t="s">
        <v>67</v>
      </c>
      <c r="AC167" s="371" t="s">
        <v>67</v>
      </c>
      <c r="AD167" s="371" t="s">
        <v>67</v>
      </c>
      <c r="AE167" s="390" t="s">
        <v>9086</v>
      </c>
      <c r="AF167" s="371" t="s">
        <v>9087</v>
      </c>
      <c r="AG167" s="390" t="s">
        <v>69</v>
      </c>
      <c r="AH167" s="366"/>
      <c r="AI167" s="376">
        <v>44504</v>
      </c>
      <c r="AJ167" s="373" t="s">
        <v>9088</v>
      </c>
      <c r="AK167" s="367" t="s">
        <v>8403</v>
      </c>
      <c r="AL167" s="367" t="s">
        <v>8404</v>
      </c>
      <c r="AM167" s="367" t="s">
        <v>3819</v>
      </c>
      <c r="AN167" s="367" t="s">
        <v>8405</v>
      </c>
      <c r="AO167" s="367" t="s">
        <v>62</v>
      </c>
      <c r="AP167" s="367" t="s">
        <v>8350</v>
      </c>
      <c r="AQ167" s="367" t="s">
        <v>8406</v>
      </c>
      <c r="AR167" s="367" t="s">
        <v>8407</v>
      </c>
      <c r="AS167" s="367"/>
      <c r="AT167" s="367"/>
      <c r="AU167" s="367">
        <v>1</v>
      </c>
    </row>
    <row r="168" spans="1:47" ht="30" hidden="1" customHeight="1">
      <c r="A168" s="105" t="str">
        <f>_xlfn.CONCAT(Table2[[#This Row],[TABLE_NAME]],Table2[[#This Row],[COLUMN_NAME]])</f>
        <v>INSTRUMENTRCVD_AMRTSTN_12M</v>
      </c>
      <c r="B168" s="362" t="s">
        <v>59</v>
      </c>
      <c r="C168" s="363" t="s">
        <v>1173</v>
      </c>
      <c r="D168" s="364" t="s">
        <v>61</v>
      </c>
      <c r="E168" s="364" t="s">
        <v>63</v>
      </c>
      <c r="F168" s="364" t="s">
        <v>62</v>
      </c>
      <c r="G168" s="364" t="s">
        <v>62</v>
      </c>
      <c r="H168" s="364" t="s">
        <v>62</v>
      </c>
      <c r="I168" s="364" t="s">
        <v>62</v>
      </c>
      <c r="J168" s="364" t="s">
        <v>62</v>
      </c>
      <c r="K168" s="364" t="s">
        <v>62</v>
      </c>
      <c r="L168" s="365" t="s">
        <v>1174</v>
      </c>
      <c r="M168" s="365" t="s">
        <v>1175</v>
      </c>
      <c r="N168" s="365" t="s">
        <v>1175</v>
      </c>
      <c r="O168" s="365" t="b">
        <v>1</v>
      </c>
      <c r="P168" s="365">
        <v>99999999999</v>
      </c>
      <c r="Q168" s="365">
        <v>11111111111</v>
      </c>
      <c r="R168" s="366"/>
      <c r="S168" s="364" t="s">
        <v>1176</v>
      </c>
      <c r="T168" s="364" t="s">
        <v>63</v>
      </c>
      <c r="U168" s="364" t="s">
        <v>62</v>
      </c>
      <c r="V168" s="364" t="s">
        <v>62</v>
      </c>
      <c r="W168" s="364" t="s">
        <v>62</v>
      </c>
      <c r="X168" s="364" t="s">
        <v>62</v>
      </c>
      <c r="Y168" s="364" t="s">
        <v>62</v>
      </c>
      <c r="Z168" s="364" t="s">
        <v>63</v>
      </c>
      <c r="AA168" s="366"/>
      <c r="AB168" s="371" t="s">
        <v>118</v>
      </c>
      <c r="AC168" s="371" t="s">
        <v>1177</v>
      </c>
      <c r="AD168" s="371" t="s">
        <v>1178</v>
      </c>
      <c r="AE168" s="367" t="s">
        <v>8800</v>
      </c>
      <c r="AF168" s="369" t="s">
        <v>8801</v>
      </c>
      <c r="AG168" s="367" t="s">
        <v>8802</v>
      </c>
      <c r="AH168" s="366"/>
      <c r="AI168" s="376">
        <v>45771</v>
      </c>
      <c r="AJ168" s="391" t="s">
        <v>8839</v>
      </c>
      <c r="AK168" s="367" t="s">
        <v>8408</v>
      </c>
      <c r="AL168" s="367" t="s">
        <v>140</v>
      </c>
      <c r="AM168" s="367"/>
      <c r="AN168" s="367"/>
      <c r="AO168" s="367"/>
      <c r="AP168" s="367" t="s">
        <v>8188</v>
      </c>
      <c r="AQ168" s="367" t="s">
        <v>8142</v>
      </c>
      <c r="AR168" s="367" t="s">
        <v>8246</v>
      </c>
      <c r="AS168" s="367"/>
      <c r="AT168" s="367"/>
      <c r="AU168" s="367">
        <v>1</v>
      </c>
    </row>
    <row r="169" spans="1:47" ht="30" hidden="1" customHeight="1">
      <c r="A169" s="105" t="str">
        <f>_xlfn.CONCAT(Table2[[#This Row],[TABLE_NAME]],Table2[[#This Row],[COLUMN_NAME]])</f>
        <v>INSTRUMENTRCVD_AMRTSTN_24M</v>
      </c>
      <c r="B169" s="362" t="s">
        <v>59</v>
      </c>
      <c r="C169" s="363" t="s">
        <v>1179</v>
      </c>
      <c r="D169" s="364" t="s">
        <v>61</v>
      </c>
      <c r="E169" s="364" t="s">
        <v>63</v>
      </c>
      <c r="F169" s="364" t="s">
        <v>62</v>
      </c>
      <c r="G169" s="364" t="s">
        <v>62</v>
      </c>
      <c r="H169" s="364" t="s">
        <v>62</v>
      </c>
      <c r="I169" s="364" t="s">
        <v>62</v>
      </c>
      <c r="J169" s="364" t="s">
        <v>62</v>
      </c>
      <c r="K169" s="364" t="s">
        <v>62</v>
      </c>
      <c r="L169" s="365" t="s">
        <v>1180</v>
      </c>
      <c r="M169" s="365" t="s">
        <v>1181</v>
      </c>
      <c r="N169" s="365" t="s">
        <v>1181</v>
      </c>
      <c r="O169" s="365" t="b">
        <v>1</v>
      </c>
      <c r="P169" s="365">
        <v>99999999999</v>
      </c>
      <c r="Q169" s="365">
        <v>11111111111</v>
      </c>
      <c r="R169" s="366"/>
      <c r="S169" s="364" t="s">
        <v>1182</v>
      </c>
      <c r="T169" s="364" t="s">
        <v>63</v>
      </c>
      <c r="U169" s="364" t="s">
        <v>62</v>
      </c>
      <c r="V169" s="364" t="s">
        <v>62</v>
      </c>
      <c r="W169" s="364" t="s">
        <v>62</v>
      </c>
      <c r="X169" s="364" t="s">
        <v>62</v>
      </c>
      <c r="Y169" s="364" t="s">
        <v>62</v>
      </c>
      <c r="Z169" s="364" t="s">
        <v>63</v>
      </c>
      <c r="AA169" s="366"/>
      <c r="AB169" s="371" t="s">
        <v>118</v>
      </c>
      <c r="AC169" s="371" t="s">
        <v>1177</v>
      </c>
      <c r="AD169" s="371" t="s">
        <v>1178</v>
      </c>
      <c r="AE169" s="367" t="s">
        <v>1183</v>
      </c>
      <c r="AF169" s="369" t="s">
        <v>1184</v>
      </c>
      <c r="AG169" s="367" t="s">
        <v>1185</v>
      </c>
      <c r="AH169" s="366"/>
      <c r="AI169" s="376">
        <v>45135</v>
      </c>
      <c r="AJ169" s="391" t="s">
        <v>1186</v>
      </c>
      <c r="AK169" s="367" t="s">
        <v>8409</v>
      </c>
      <c r="AL169" s="367" t="s">
        <v>140</v>
      </c>
      <c r="AM169" s="367"/>
      <c r="AN169" s="367"/>
      <c r="AO169" s="367"/>
      <c r="AP169" s="367" t="s">
        <v>8188</v>
      </c>
      <c r="AQ169" s="367" t="s">
        <v>8142</v>
      </c>
      <c r="AR169" s="367" t="s">
        <v>8246</v>
      </c>
      <c r="AS169" s="367" t="s">
        <v>8410</v>
      </c>
      <c r="AT169" s="367"/>
      <c r="AU169" s="367">
        <v>1</v>
      </c>
    </row>
    <row r="170" spans="1:47" ht="30" hidden="1" customHeight="1">
      <c r="A170" s="105" t="str">
        <f>_xlfn.CONCAT(Table2[[#This Row],[TABLE_NAME]],Table2[[#This Row],[COLUMN_NAME]])</f>
        <v>INSTRUMENTRCVD_INTRST_12M</v>
      </c>
      <c r="B170" s="362" t="s">
        <v>59</v>
      </c>
      <c r="C170" s="363" t="s">
        <v>1187</v>
      </c>
      <c r="D170" s="364" t="s">
        <v>61</v>
      </c>
      <c r="E170" s="364" t="s">
        <v>63</v>
      </c>
      <c r="F170" s="364" t="s">
        <v>62</v>
      </c>
      <c r="G170" s="364" t="s">
        <v>62</v>
      </c>
      <c r="H170" s="364" t="s">
        <v>62</v>
      </c>
      <c r="I170" s="364" t="s">
        <v>62</v>
      </c>
      <c r="J170" s="364" t="s">
        <v>62</v>
      </c>
      <c r="K170" s="364" t="s">
        <v>62</v>
      </c>
      <c r="L170" s="365" t="s">
        <v>1188</v>
      </c>
      <c r="M170" s="365" t="s">
        <v>1189</v>
      </c>
      <c r="N170" s="365" t="s">
        <v>1189</v>
      </c>
      <c r="O170" s="365" t="b">
        <v>1</v>
      </c>
      <c r="P170" s="365">
        <v>99999999999</v>
      </c>
      <c r="Q170" s="365">
        <v>11111111111</v>
      </c>
      <c r="R170" s="366"/>
      <c r="S170" s="364" t="s">
        <v>1190</v>
      </c>
      <c r="T170" s="364" t="s">
        <v>63</v>
      </c>
      <c r="U170" s="364" t="s">
        <v>62</v>
      </c>
      <c r="V170" s="364" t="s">
        <v>62</v>
      </c>
      <c r="W170" s="364" t="s">
        <v>62</v>
      </c>
      <c r="X170" s="364" t="s">
        <v>62</v>
      </c>
      <c r="Y170" s="364" t="s">
        <v>62</v>
      </c>
      <c r="Z170" s="364" t="s">
        <v>62</v>
      </c>
      <c r="AA170" s="366"/>
      <c r="AB170" s="371" t="s">
        <v>118</v>
      </c>
      <c r="AC170" s="371" t="s">
        <v>1177</v>
      </c>
      <c r="AD170" s="371" t="s">
        <v>1191</v>
      </c>
      <c r="AE170" s="367" t="s">
        <v>8803</v>
      </c>
      <c r="AF170" s="369" t="s">
        <v>8804</v>
      </c>
      <c r="AG170" s="367" t="s">
        <v>8805</v>
      </c>
      <c r="AH170" s="366"/>
      <c r="AI170" s="370">
        <v>45761</v>
      </c>
      <c r="AJ170" s="391" t="s">
        <v>8806</v>
      </c>
      <c r="AK170" s="367" t="s">
        <v>8411</v>
      </c>
      <c r="AL170" s="367" t="s">
        <v>140</v>
      </c>
      <c r="AM170" s="367"/>
      <c r="AN170" s="367"/>
      <c r="AO170" s="367"/>
      <c r="AP170" s="367" t="s">
        <v>8188</v>
      </c>
      <c r="AQ170" s="367" t="s">
        <v>8142</v>
      </c>
      <c r="AR170" s="367" t="s">
        <v>8246</v>
      </c>
      <c r="AS170" s="367" t="s">
        <v>8410</v>
      </c>
      <c r="AT170" s="367"/>
      <c r="AU170" s="367">
        <v>1</v>
      </c>
    </row>
    <row r="171" spans="1:47" ht="30" hidden="1" customHeight="1">
      <c r="A171" s="105" t="str">
        <f>_xlfn.CONCAT(Table2[[#This Row],[TABLE_NAME]],Table2[[#This Row],[COLUMN_NAME]])</f>
        <v>INSTRUMENTRCVD_INTRST_24M</v>
      </c>
      <c r="B171" s="362" t="s">
        <v>59</v>
      </c>
      <c r="C171" s="363" t="s">
        <v>1192</v>
      </c>
      <c r="D171" s="364" t="s">
        <v>61</v>
      </c>
      <c r="E171" s="364" t="s">
        <v>63</v>
      </c>
      <c r="F171" s="364" t="s">
        <v>62</v>
      </c>
      <c r="G171" s="364" t="s">
        <v>62</v>
      </c>
      <c r="H171" s="364" t="s">
        <v>62</v>
      </c>
      <c r="I171" s="364" t="s">
        <v>62</v>
      </c>
      <c r="J171" s="364" t="s">
        <v>62</v>
      </c>
      <c r="K171" s="364" t="s">
        <v>62</v>
      </c>
      <c r="L171" s="365" t="s">
        <v>1193</v>
      </c>
      <c r="M171" s="365" t="s">
        <v>1189</v>
      </c>
      <c r="N171" s="365" t="s">
        <v>1189</v>
      </c>
      <c r="O171" s="365" t="b">
        <v>1</v>
      </c>
      <c r="P171" s="365">
        <v>99999999999</v>
      </c>
      <c r="Q171" s="365">
        <v>11111111111</v>
      </c>
      <c r="R171" s="366"/>
      <c r="S171" s="364" t="s">
        <v>1194</v>
      </c>
      <c r="T171" s="364" t="s">
        <v>63</v>
      </c>
      <c r="U171" s="364" t="s">
        <v>62</v>
      </c>
      <c r="V171" s="364" t="s">
        <v>62</v>
      </c>
      <c r="W171" s="364" t="s">
        <v>62</v>
      </c>
      <c r="X171" s="364" t="s">
        <v>62</v>
      </c>
      <c r="Y171" s="364" t="s">
        <v>62</v>
      </c>
      <c r="Z171" s="364" t="s">
        <v>62</v>
      </c>
      <c r="AA171" s="366"/>
      <c r="AB171" s="371" t="s">
        <v>118</v>
      </c>
      <c r="AC171" s="371" t="s">
        <v>1177</v>
      </c>
      <c r="AD171" s="371" t="s">
        <v>1191</v>
      </c>
      <c r="AE171" s="367" t="s">
        <v>8807</v>
      </c>
      <c r="AF171" s="369" t="s">
        <v>8808</v>
      </c>
      <c r="AG171" s="367" t="s">
        <v>8809</v>
      </c>
      <c r="AH171" s="366"/>
      <c r="AI171" s="370">
        <v>45761</v>
      </c>
      <c r="AJ171" s="391" t="s">
        <v>8810</v>
      </c>
      <c r="AK171" s="367" t="s">
        <v>8409</v>
      </c>
      <c r="AL171" s="367" t="s">
        <v>140</v>
      </c>
      <c r="AM171" s="367"/>
      <c r="AN171" s="367"/>
      <c r="AO171" s="367"/>
      <c r="AP171" s="367" t="s">
        <v>8188</v>
      </c>
      <c r="AQ171" s="367" t="s">
        <v>8142</v>
      </c>
      <c r="AR171" s="367" t="s">
        <v>8246</v>
      </c>
      <c r="AS171" s="367"/>
      <c r="AT171" s="367"/>
      <c r="AU171" s="367">
        <v>1</v>
      </c>
    </row>
    <row r="172" spans="1:47" ht="30" customHeight="1">
      <c r="A172" s="105" t="str">
        <f>_xlfn.CONCAT(Table2[[#This Row],[TABLE_NAME]],Table2[[#This Row],[COLUMN_NAME]])</f>
        <v>INSTRUMENTRFNNC_PRPS</v>
      </c>
      <c r="B172" s="362" t="s">
        <v>59</v>
      </c>
      <c r="C172" s="363" t="s">
        <v>1195</v>
      </c>
      <c r="D172" s="364" t="s">
        <v>190</v>
      </c>
      <c r="E172" s="364" t="s">
        <v>63</v>
      </c>
      <c r="F172" s="364" t="s">
        <v>62</v>
      </c>
      <c r="G172" s="364" t="s">
        <v>62</v>
      </c>
      <c r="H172" s="364" t="s">
        <v>63</v>
      </c>
      <c r="I172" s="364" t="s">
        <v>63</v>
      </c>
      <c r="J172" s="364" t="s">
        <v>63</v>
      </c>
      <c r="K172" s="364" t="s">
        <v>63</v>
      </c>
      <c r="L172" s="365" t="s">
        <v>1196</v>
      </c>
      <c r="M172" s="365" t="s">
        <v>1197</v>
      </c>
      <c r="N172" s="365" t="s">
        <v>1197</v>
      </c>
      <c r="O172" s="365" t="b">
        <v>1</v>
      </c>
      <c r="P172" s="365" t="s">
        <v>139</v>
      </c>
      <c r="Q172" s="365" t="s">
        <v>140</v>
      </c>
      <c r="R172" s="366"/>
      <c r="S172" s="364" t="s">
        <v>1198</v>
      </c>
      <c r="T172" s="364" t="s">
        <v>62</v>
      </c>
      <c r="U172" s="364" t="s">
        <v>62</v>
      </c>
      <c r="V172" s="364" t="s">
        <v>62</v>
      </c>
      <c r="W172" s="364" t="s">
        <v>62</v>
      </c>
      <c r="X172" s="364" t="s">
        <v>62</v>
      </c>
      <c r="Y172" s="364" t="s">
        <v>63</v>
      </c>
      <c r="Z172" s="364" t="s">
        <v>63</v>
      </c>
      <c r="AA172" s="366"/>
      <c r="AB172" s="371" t="s">
        <v>75</v>
      </c>
      <c r="AC172" s="368" t="s">
        <v>265</v>
      </c>
      <c r="AD172" s="368" t="s">
        <v>564</v>
      </c>
      <c r="AE172" s="368" t="s">
        <v>1199</v>
      </c>
      <c r="AF172" s="371" t="s">
        <v>69</v>
      </c>
      <c r="AG172" s="367" t="s">
        <v>1200</v>
      </c>
      <c r="AH172" s="366"/>
      <c r="AI172" s="376">
        <v>44686</v>
      </c>
      <c r="AJ172" s="373" t="s">
        <v>1201</v>
      </c>
      <c r="AK172" s="367" t="s">
        <v>8412</v>
      </c>
      <c r="AL172" s="367" t="s">
        <v>140</v>
      </c>
      <c r="AM172" s="367"/>
      <c r="AN172" s="367"/>
      <c r="AO172" s="367"/>
      <c r="AP172" s="367" t="s">
        <v>8251</v>
      </c>
      <c r="AQ172" s="367" t="s">
        <v>8174</v>
      </c>
      <c r="AR172" s="367" t="s">
        <v>8158</v>
      </c>
      <c r="AS172" s="367" t="s">
        <v>8413</v>
      </c>
      <c r="AT172" s="367"/>
      <c r="AU172" s="367">
        <v>1</v>
      </c>
    </row>
    <row r="173" spans="1:47" ht="30" hidden="1" customHeight="1">
      <c r="A173" s="105" t="str">
        <f>_xlfn.CONCAT(Table2[[#This Row],[TABLE_NAME]],Table2[[#This Row],[COLUMN_NAME]])</f>
        <v>INSTRUMENTRFRNC_RT</v>
      </c>
      <c r="B173" s="362" t="s">
        <v>59</v>
      </c>
      <c r="C173" s="368" t="s">
        <v>1202</v>
      </c>
      <c r="D173" s="364" t="s">
        <v>114</v>
      </c>
      <c r="E173" s="364" t="s">
        <v>63</v>
      </c>
      <c r="F173" s="364"/>
      <c r="G173" s="364"/>
      <c r="H173" s="364"/>
      <c r="I173" s="364"/>
      <c r="J173" s="364"/>
      <c r="K173" s="364"/>
      <c r="L173" s="365" t="s">
        <v>1203</v>
      </c>
      <c r="M173" s="365" t="s">
        <v>1204</v>
      </c>
      <c r="N173" s="365" t="s">
        <v>1204</v>
      </c>
      <c r="O173" s="365" t="b">
        <v>1</v>
      </c>
      <c r="P173" s="365">
        <v>99999999999</v>
      </c>
      <c r="Q173" s="365">
        <v>11111111111</v>
      </c>
      <c r="R173" s="366"/>
      <c r="S173" s="364" t="s">
        <v>1205</v>
      </c>
      <c r="T173" s="364" t="s">
        <v>63</v>
      </c>
      <c r="U173" s="364" t="s">
        <v>63</v>
      </c>
      <c r="V173" s="364" t="s">
        <v>63</v>
      </c>
      <c r="W173" s="364" t="s">
        <v>63</v>
      </c>
      <c r="X173" s="364" t="s">
        <v>63</v>
      </c>
      <c r="Y173" s="364" t="s">
        <v>63</v>
      </c>
      <c r="Z173" s="364" t="s">
        <v>62</v>
      </c>
      <c r="AA173" s="366"/>
      <c r="AB173" s="371" t="s">
        <v>118</v>
      </c>
      <c r="AC173" s="368" t="s">
        <v>119</v>
      </c>
      <c r="AD173" s="368" t="s">
        <v>1206</v>
      </c>
      <c r="AE173" s="368" t="s">
        <v>1207</v>
      </c>
      <c r="AF173" s="367" t="s">
        <v>1208</v>
      </c>
      <c r="AG173" s="368" t="s">
        <v>1209</v>
      </c>
      <c r="AH173" s="366"/>
      <c r="AI173" s="376">
        <v>44672</v>
      </c>
      <c r="AJ173" s="367" t="s">
        <v>1210</v>
      </c>
      <c r="AK173" s="367" t="s">
        <v>8208</v>
      </c>
      <c r="AL173" s="367" t="s">
        <v>140</v>
      </c>
      <c r="AM173" s="367"/>
      <c r="AN173" s="367"/>
      <c r="AO173" s="367"/>
      <c r="AP173" s="367" t="s">
        <v>8172</v>
      </c>
      <c r="AQ173" s="367" t="s">
        <v>8162</v>
      </c>
      <c r="AR173" s="367" t="s">
        <v>8163</v>
      </c>
      <c r="AS173" s="367"/>
      <c r="AT173" s="367"/>
      <c r="AU173" s="367">
        <v>1</v>
      </c>
    </row>
    <row r="174" spans="1:47" ht="30" hidden="1" customHeight="1">
      <c r="A174" s="105" t="str">
        <f>_xlfn.CONCAT(Table2[[#This Row],[TABLE_NAME]],Table2[[#This Row],[COLUMN_NAME]])</f>
        <v>INSTRUMENTRRE_FNRP18</v>
      </c>
      <c r="B174" s="362" t="s">
        <v>59</v>
      </c>
      <c r="C174" s="368" t="s">
        <v>1211</v>
      </c>
      <c r="D174" s="364" t="s">
        <v>190</v>
      </c>
      <c r="E174" s="364" t="s">
        <v>69</v>
      </c>
      <c r="F174" s="364"/>
      <c r="G174" s="364"/>
      <c r="H174" s="364"/>
      <c r="I174" s="364"/>
      <c r="J174" s="364"/>
      <c r="K174" s="364"/>
      <c r="L174" s="365" t="s">
        <v>1212</v>
      </c>
      <c r="M174" s="365" t="s">
        <v>1213</v>
      </c>
      <c r="N174" s="365" t="s">
        <v>1213</v>
      </c>
      <c r="O174" s="365" t="b">
        <v>1</v>
      </c>
      <c r="P174" s="365" t="s">
        <v>193</v>
      </c>
      <c r="Q174" s="365" t="s">
        <v>193</v>
      </c>
      <c r="R174" s="366"/>
      <c r="S174" s="364" t="s">
        <v>1214</v>
      </c>
      <c r="T174" s="364" t="s">
        <v>63</v>
      </c>
      <c r="U174" s="364" t="s">
        <v>63</v>
      </c>
      <c r="V174" s="364" t="s">
        <v>63</v>
      </c>
      <c r="W174" s="364" t="s">
        <v>63</v>
      </c>
      <c r="X174" s="364" t="s">
        <v>63</v>
      </c>
      <c r="Y174" s="364" t="s">
        <v>62</v>
      </c>
      <c r="Z174" s="364" t="s">
        <v>63</v>
      </c>
      <c r="AA174" s="366"/>
      <c r="AB174" s="371" t="s">
        <v>195</v>
      </c>
      <c r="AC174" s="371" t="s">
        <v>195</v>
      </c>
      <c r="AD174" s="371" t="s">
        <v>195</v>
      </c>
      <c r="AE174" s="371" t="s">
        <v>195</v>
      </c>
      <c r="AF174" s="371" t="s">
        <v>195</v>
      </c>
      <c r="AG174" s="371" t="s">
        <v>195</v>
      </c>
      <c r="AH174" s="366"/>
      <c r="AI174" s="376" t="s">
        <v>69</v>
      </c>
      <c r="AJ174" s="367"/>
      <c r="AK174" s="367"/>
      <c r="AL174" s="367" t="s">
        <v>140</v>
      </c>
      <c r="AM174" s="367"/>
      <c r="AN174" s="367"/>
      <c r="AO174" s="367"/>
      <c r="AP174" s="367" t="s">
        <v>8156</v>
      </c>
      <c r="AQ174" s="367" t="s">
        <v>8198</v>
      </c>
      <c r="AR174" s="367" t="s">
        <v>8199</v>
      </c>
      <c r="AS174" s="367"/>
      <c r="AT174" s="367"/>
      <c r="AU174" s="367">
        <v>0</v>
      </c>
    </row>
    <row r="175" spans="1:47" ht="30" hidden="1" customHeight="1">
      <c r="A175" s="105" t="str">
        <f>_xlfn.CONCAT(Table2[[#This Row],[TABLE_NAME]],Table2[[#This Row],[COLUMN_NAME]])</f>
        <v>INSTRUMENTRTNG_MTHD</v>
      </c>
      <c r="B175" s="362" t="s">
        <v>59</v>
      </c>
      <c r="C175" s="363" t="s">
        <v>1215</v>
      </c>
      <c r="D175" s="364" t="s">
        <v>94</v>
      </c>
      <c r="E175" s="364" t="s">
        <v>63</v>
      </c>
      <c r="F175" s="364" t="s">
        <v>62</v>
      </c>
      <c r="G175" s="364" t="s">
        <v>62</v>
      </c>
      <c r="H175" s="364" t="s">
        <v>63</v>
      </c>
      <c r="I175" s="364" t="s">
        <v>62</v>
      </c>
      <c r="J175" s="364" t="s">
        <v>62</v>
      </c>
      <c r="K175" s="364" t="s">
        <v>62</v>
      </c>
      <c r="L175" s="365" t="s">
        <v>1216</v>
      </c>
      <c r="M175" s="365" t="s">
        <v>1217</v>
      </c>
      <c r="N175" s="365" t="s">
        <v>1217</v>
      </c>
      <c r="O175" s="365" t="b">
        <v>1</v>
      </c>
      <c r="P175" s="365" t="s">
        <v>139</v>
      </c>
      <c r="Q175" s="365" t="s">
        <v>140</v>
      </c>
      <c r="R175" s="366"/>
      <c r="S175" s="364" t="s">
        <v>1218</v>
      </c>
      <c r="T175" s="364" t="s">
        <v>62</v>
      </c>
      <c r="U175" s="364" t="s">
        <v>62</v>
      </c>
      <c r="V175" s="364" t="s">
        <v>62</v>
      </c>
      <c r="W175" s="364" t="s">
        <v>62</v>
      </c>
      <c r="X175" s="364" t="s">
        <v>62</v>
      </c>
      <c r="Y175" s="364" t="s">
        <v>62</v>
      </c>
      <c r="Z175" s="364" t="s">
        <v>62</v>
      </c>
      <c r="AA175" s="366"/>
      <c r="AB175" s="371" t="s">
        <v>75</v>
      </c>
      <c r="AC175" s="368" t="s">
        <v>435</v>
      </c>
      <c r="AD175" s="363" t="s">
        <v>1215</v>
      </c>
      <c r="AE175" s="367" t="s">
        <v>8704</v>
      </c>
      <c r="AF175" s="372" t="s">
        <v>8705</v>
      </c>
      <c r="AG175" s="367" t="s">
        <v>8706</v>
      </c>
      <c r="AH175" s="366"/>
      <c r="AI175" s="376">
        <v>45877</v>
      </c>
      <c r="AJ175" s="373" t="s">
        <v>8707</v>
      </c>
      <c r="AK175" s="367" t="s">
        <v>8414</v>
      </c>
      <c r="AL175" s="367" t="s">
        <v>140</v>
      </c>
      <c r="AM175" s="367"/>
      <c r="AN175" s="367" t="s">
        <v>62</v>
      </c>
      <c r="AO175" s="367"/>
      <c r="AP175" s="367" t="s">
        <v>8262</v>
      </c>
      <c r="AQ175" s="367" t="s">
        <v>8178</v>
      </c>
      <c r="AR175" s="367" t="s">
        <v>8179</v>
      </c>
      <c r="AS175" s="367" t="s">
        <v>8316</v>
      </c>
      <c r="AT175" s="367"/>
      <c r="AU175" s="367">
        <v>1</v>
      </c>
    </row>
    <row r="176" spans="1:47" ht="30" hidden="1" customHeight="1">
      <c r="A176" s="105" t="str">
        <f>_xlfn.CONCAT(Table2[[#This Row],[TABLE_NAME]],Table2[[#This Row],[COLUMN_NAME]])</f>
        <v>INSTRUMENTRTNG_SCL</v>
      </c>
      <c r="B176" s="362" t="s">
        <v>59</v>
      </c>
      <c r="C176" s="363" t="s">
        <v>1219</v>
      </c>
      <c r="D176" s="364" t="s">
        <v>94</v>
      </c>
      <c r="E176" s="364" t="s">
        <v>63</v>
      </c>
      <c r="F176" s="364" t="s">
        <v>62</v>
      </c>
      <c r="G176" s="364" t="s">
        <v>62</v>
      </c>
      <c r="H176" s="364" t="s">
        <v>63</v>
      </c>
      <c r="I176" s="364" t="s">
        <v>62</v>
      </c>
      <c r="J176" s="364" t="s">
        <v>62</v>
      </c>
      <c r="K176" s="364" t="s">
        <v>62</v>
      </c>
      <c r="L176" s="365" t="s">
        <v>1220</v>
      </c>
      <c r="M176" s="365" t="s">
        <v>1221</v>
      </c>
      <c r="N176" s="365" t="s">
        <v>1221</v>
      </c>
      <c r="O176" s="365" t="b">
        <v>1</v>
      </c>
      <c r="P176" s="365" t="s">
        <v>139</v>
      </c>
      <c r="Q176" s="365" t="s">
        <v>140</v>
      </c>
      <c r="R176" s="366"/>
      <c r="S176" s="364" t="s">
        <v>1222</v>
      </c>
      <c r="T176" s="364" t="s">
        <v>62</v>
      </c>
      <c r="U176" s="364" t="s">
        <v>62</v>
      </c>
      <c r="V176" s="364" t="s">
        <v>62</v>
      </c>
      <c r="W176" s="364" t="s">
        <v>62</v>
      </c>
      <c r="X176" s="364" t="s">
        <v>62</v>
      </c>
      <c r="Y176" s="364" t="s">
        <v>62</v>
      </c>
      <c r="Z176" s="364" t="s">
        <v>62</v>
      </c>
      <c r="AA176" s="366"/>
      <c r="AB176" s="368" t="s">
        <v>67</v>
      </c>
      <c r="AC176" s="368" t="s">
        <v>67</v>
      </c>
      <c r="AD176" s="368" t="s">
        <v>67</v>
      </c>
      <c r="AE176" s="368" t="s">
        <v>8812</v>
      </c>
      <c r="AF176" s="372" t="s">
        <v>67</v>
      </c>
      <c r="AG176" s="367" t="s">
        <v>67</v>
      </c>
      <c r="AH176" s="366"/>
      <c r="AI176" s="376">
        <v>45744</v>
      </c>
      <c r="AJ176" s="385" t="s">
        <v>8813</v>
      </c>
      <c r="AK176" s="367" t="s">
        <v>8415</v>
      </c>
      <c r="AL176" s="367" t="s">
        <v>140</v>
      </c>
      <c r="AM176" s="367"/>
      <c r="AN176" s="367"/>
      <c r="AO176" s="367"/>
      <c r="AP176" s="367" t="s">
        <v>8262</v>
      </c>
      <c r="AQ176" s="367" t="s">
        <v>8178</v>
      </c>
      <c r="AR176" s="367" t="s">
        <v>8179</v>
      </c>
      <c r="AS176" s="367" t="s">
        <v>8316</v>
      </c>
      <c r="AT176" s="367"/>
      <c r="AU176" s="367">
        <v>1</v>
      </c>
    </row>
    <row r="177" spans="1:47" ht="30" hidden="1" customHeight="1">
      <c r="A177" s="105" t="str">
        <f>_xlfn.CONCAT(Table2[[#This Row],[TABLE_NAME]],Table2[[#This Row],[COLUMN_NAME]])</f>
        <v>INSTRUMENTRTNTN_SHR</v>
      </c>
      <c r="B177" s="362" t="s">
        <v>59</v>
      </c>
      <c r="C177" s="363" t="s">
        <v>1223</v>
      </c>
      <c r="D177" s="364" t="s">
        <v>114</v>
      </c>
      <c r="E177" s="364" t="s">
        <v>63</v>
      </c>
      <c r="F177" s="364" t="s">
        <v>63</v>
      </c>
      <c r="G177" s="364" t="s">
        <v>63</v>
      </c>
      <c r="H177" s="364" t="s">
        <v>62</v>
      </c>
      <c r="I177" s="364" t="s">
        <v>63</v>
      </c>
      <c r="J177" s="364" t="s">
        <v>63</v>
      </c>
      <c r="K177" s="364" t="s">
        <v>63</v>
      </c>
      <c r="L177" s="365" t="s">
        <v>1224</v>
      </c>
      <c r="M177" s="365" t="s">
        <v>1225</v>
      </c>
      <c r="N177" s="365" t="s">
        <v>1225</v>
      </c>
      <c r="O177" s="365" t="b">
        <v>1</v>
      </c>
      <c r="P177" s="365">
        <v>99999999999</v>
      </c>
      <c r="Q177" s="365">
        <v>11111111111</v>
      </c>
      <c r="R177" s="366"/>
      <c r="S177" s="364" t="s">
        <v>1226</v>
      </c>
      <c r="T177" s="364" t="s">
        <v>63</v>
      </c>
      <c r="U177" s="364" t="s">
        <v>63</v>
      </c>
      <c r="V177" s="364" t="s">
        <v>63</v>
      </c>
      <c r="W177" s="364" t="s">
        <v>63</v>
      </c>
      <c r="X177" s="364" t="s">
        <v>62</v>
      </c>
      <c r="Y177" s="364" t="s">
        <v>63</v>
      </c>
      <c r="Z177" s="364" t="s">
        <v>63</v>
      </c>
      <c r="AA177" s="366"/>
      <c r="AB177" s="371" t="s">
        <v>75</v>
      </c>
      <c r="AC177" s="368" t="s">
        <v>8772</v>
      </c>
      <c r="AD177" s="363" t="s">
        <v>1223</v>
      </c>
      <c r="AE177" s="363" t="s">
        <v>8773</v>
      </c>
      <c r="AF177" s="371" t="s">
        <v>8774</v>
      </c>
      <c r="AG177" s="367" t="s">
        <v>8775</v>
      </c>
      <c r="AH177" s="366"/>
      <c r="AI177" s="376">
        <v>45714</v>
      </c>
      <c r="AJ177" s="373" t="s">
        <v>8814</v>
      </c>
      <c r="AK177" s="367" t="s">
        <v>8416</v>
      </c>
      <c r="AL177" s="367" t="s">
        <v>140</v>
      </c>
      <c r="AM177" s="367"/>
      <c r="AN177" s="367"/>
      <c r="AO177" s="367"/>
      <c r="AP177" s="367" t="s">
        <v>8218</v>
      </c>
      <c r="AQ177" s="367" t="s">
        <v>8174</v>
      </c>
      <c r="AR177" s="367" t="s">
        <v>8158</v>
      </c>
      <c r="AS177" s="367" t="s">
        <v>8417</v>
      </c>
      <c r="AT177" s="367"/>
      <c r="AU177" s="367">
        <v>1</v>
      </c>
    </row>
    <row r="178" spans="1:47" ht="30" hidden="1" customHeight="1">
      <c r="A178" s="105" t="str">
        <f>_xlfn.CONCAT(Table2[[#This Row],[TABLE_NAME]],Table2[[#This Row],[COLUMN_NAME]])</f>
        <v>INSTRUMENTRWA</v>
      </c>
      <c r="B178" s="362" t="s">
        <v>59</v>
      </c>
      <c r="C178" s="363" t="s">
        <v>1227</v>
      </c>
      <c r="D178" s="364" t="s">
        <v>61</v>
      </c>
      <c r="E178" s="364" t="s">
        <v>63</v>
      </c>
      <c r="F178" s="364" t="s">
        <v>62</v>
      </c>
      <c r="G178" s="364" t="s">
        <v>62</v>
      </c>
      <c r="H178" s="364" t="s">
        <v>62</v>
      </c>
      <c r="I178" s="364" t="s">
        <v>62</v>
      </c>
      <c r="J178" s="364" t="s">
        <v>62</v>
      </c>
      <c r="K178" s="364" t="s">
        <v>62</v>
      </c>
      <c r="L178" s="365" t="s">
        <v>1227</v>
      </c>
      <c r="M178" s="365" t="s">
        <v>1228</v>
      </c>
      <c r="N178" s="365" t="s">
        <v>1228</v>
      </c>
      <c r="O178" s="365" t="b">
        <v>1</v>
      </c>
      <c r="P178" s="365">
        <v>99999999999</v>
      </c>
      <c r="Q178" s="365">
        <v>11111111111</v>
      </c>
      <c r="R178" s="366"/>
      <c r="S178" s="364" t="s">
        <v>1229</v>
      </c>
      <c r="T178" s="364" t="s">
        <v>62</v>
      </c>
      <c r="U178" s="364" t="s">
        <v>62</v>
      </c>
      <c r="V178" s="364" t="s">
        <v>62</v>
      </c>
      <c r="W178" s="364" t="s">
        <v>62</v>
      </c>
      <c r="X178" s="364" t="s">
        <v>62</v>
      </c>
      <c r="Y178" s="364" t="s">
        <v>62</v>
      </c>
      <c r="Z178" s="364" t="s">
        <v>62</v>
      </c>
      <c r="AA178" s="366"/>
      <c r="AB178" s="371" t="s">
        <v>75</v>
      </c>
      <c r="AC178" s="368" t="s">
        <v>147</v>
      </c>
      <c r="AD178" s="368" t="s">
        <v>1227</v>
      </c>
      <c r="AE178" s="368" t="s">
        <v>8735</v>
      </c>
      <c r="AF178" s="372" t="s">
        <v>69</v>
      </c>
      <c r="AG178" s="367" t="s">
        <v>8736</v>
      </c>
      <c r="AH178" s="366"/>
      <c r="AI178" s="376">
        <v>45915</v>
      </c>
      <c r="AJ178" s="373" t="s">
        <v>8737</v>
      </c>
      <c r="AK178" s="367" t="s">
        <v>8418</v>
      </c>
      <c r="AL178" s="367" t="s">
        <v>140</v>
      </c>
      <c r="AM178" s="367"/>
      <c r="AN178" s="367"/>
      <c r="AO178" s="367"/>
      <c r="AP178" s="367" t="s">
        <v>8177</v>
      </c>
      <c r="AQ178" s="367" t="s">
        <v>8178</v>
      </c>
      <c r="AR178" s="367" t="s">
        <v>8179</v>
      </c>
      <c r="AS178" s="367" t="s">
        <v>8419</v>
      </c>
      <c r="AT178" s="367"/>
      <c r="AU178" s="367">
        <v>1</v>
      </c>
    </row>
    <row r="179" spans="1:47" ht="30" hidden="1" customHeight="1">
      <c r="A179" s="105" t="str">
        <f>_xlfn.CONCAT(Table2[[#This Row],[TABLE_NAME]],Table2[[#This Row],[COLUMN_NAME]])</f>
        <v>INSTRUMENTRWA_MTHD</v>
      </c>
      <c r="B179" s="362" t="s">
        <v>59</v>
      </c>
      <c r="C179" s="363" t="s">
        <v>1230</v>
      </c>
      <c r="D179" s="364" t="s">
        <v>94</v>
      </c>
      <c r="E179" s="364" t="s">
        <v>63</v>
      </c>
      <c r="F179" s="364" t="s">
        <v>62</v>
      </c>
      <c r="G179" s="364" t="s">
        <v>62</v>
      </c>
      <c r="H179" s="364" t="s">
        <v>63</v>
      </c>
      <c r="I179" s="364" t="s">
        <v>62</v>
      </c>
      <c r="J179" s="364" t="s">
        <v>62</v>
      </c>
      <c r="K179" s="364" t="s">
        <v>62</v>
      </c>
      <c r="L179" s="365" t="s">
        <v>1231</v>
      </c>
      <c r="M179" s="365" t="s">
        <v>1232</v>
      </c>
      <c r="N179" s="365" t="s">
        <v>1232</v>
      </c>
      <c r="O179" s="365" t="b">
        <v>1</v>
      </c>
      <c r="P179" s="365">
        <v>99999999999</v>
      </c>
      <c r="Q179" s="365">
        <v>11111111111</v>
      </c>
      <c r="R179" s="366"/>
      <c r="S179" s="364" t="s">
        <v>1233</v>
      </c>
      <c r="T179" s="364" t="s">
        <v>62</v>
      </c>
      <c r="U179" s="364" t="s">
        <v>62</v>
      </c>
      <c r="V179" s="364" t="s">
        <v>62</v>
      </c>
      <c r="W179" s="364" t="s">
        <v>62</v>
      </c>
      <c r="X179" s="364" t="s">
        <v>62</v>
      </c>
      <c r="Y179" s="364" t="s">
        <v>62</v>
      </c>
      <c r="Z179" s="364" t="s">
        <v>62</v>
      </c>
      <c r="AA179" s="366"/>
      <c r="AB179" s="371" t="s">
        <v>75</v>
      </c>
      <c r="AC179" s="368" t="s">
        <v>147</v>
      </c>
      <c r="AD179" s="369" t="s">
        <v>1230</v>
      </c>
      <c r="AE179" s="369" t="s">
        <v>1230</v>
      </c>
      <c r="AF179" s="372" t="s">
        <v>148</v>
      </c>
      <c r="AG179" s="367" t="s">
        <v>149</v>
      </c>
      <c r="AH179" s="366"/>
      <c r="AI179" s="376">
        <v>45915</v>
      </c>
      <c r="AJ179" s="373" t="s">
        <v>8717</v>
      </c>
      <c r="AK179" s="367" t="s">
        <v>8420</v>
      </c>
      <c r="AL179" s="367" t="s">
        <v>140</v>
      </c>
      <c r="AM179" s="367"/>
      <c r="AN179" s="367"/>
      <c r="AO179" s="367"/>
      <c r="AP179" s="367" t="s">
        <v>8177</v>
      </c>
      <c r="AQ179" s="367" t="s">
        <v>8178</v>
      </c>
      <c r="AR179" s="367" t="s">
        <v>8179</v>
      </c>
      <c r="AS179" s="367" t="s">
        <v>8421</v>
      </c>
      <c r="AT179" s="367"/>
      <c r="AU179" s="367">
        <v>1</v>
      </c>
    </row>
    <row r="180" spans="1:47" ht="30" hidden="1" customHeight="1">
      <c r="A180" s="105" t="str">
        <f>_xlfn.CONCAT(Table2[[#This Row],[TABLE_NAME]],Table2[[#This Row],[COLUMN_NAME]])</f>
        <v>INSTRUMENTSBJCT_PBLC_GRNT_SCHM_C19</v>
      </c>
      <c r="B180" s="362" t="s">
        <v>59</v>
      </c>
      <c r="C180" s="363" t="s">
        <v>1234</v>
      </c>
      <c r="D180" s="364" t="s">
        <v>94</v>
      </c>
      <c r="E180" s="364" t="s">
        <v>63</v>
      </c>
      <c r="F180" s="364" t="s">
        <v>62</v>
      </c>
      <c r="G180" s="364" t="s">
        <v>62</v>
      </c>
      <c r="H180" s="364" t="s">
        <v>62</v>
      </c>
      <c r="I180" s="364" t="s">
        <v>62</v>
      </c>
      <c r="J180" s="364" t="s">
        <v>62</v>
      </c>
      <c r="K180" s="364" t="s">
        <v>62</v>
      </c>
      <c r="L180" s="365" t="s">
        <v>1235</v>
      </c>
      <c r="M180" s="365" t="s">
        <v>1236</v>
      </c>
      <c r="N180" s="365" t="s">
        <v>1236</v>
      </c>
      <c r="O180" s="365" t="b">
        <v>1</v>
      </c>
      <c r="P180" s="365">
        <v>99999999999</v>
      </c>
      <c r="Q180" s="365">
        <v>11111111111</v>
      </c>
      <c r="R180" s="366"/>
      <c r="S180" s="364" t="s">
        <v>1237</v>
      </c>
      <c r="T180" s="364" t="s">
        <v>63</v>
      </c>
      <c r="U180" s="364" t="s">
        <v>63</v>
      </c>
      <c r="V180" s="364" t="s">
        <v>63</v>
      </c>
      <c r="W180" s="364" t="s">
        <v>63</v>
      </c>
      <c r="X180" s="364" t="s">
        <v>62</v>
      </c>
      <c r="Y180" s="364" t="s">
        <v>62</v>
      </c>
      <c r="Z180" s="364" t="s">
        <v>63</v>
      </c>
      <c r="AA180" s="366"/>
      <c r="AB180" s="367" t="s">
        <v>1238</v>
      </c>
      <c r="AC180" s="368" t="s">
        <v>1239</v>
      </c>
      <c r="AD180" s="368" t="s">
        <v>1240</v>
      </c>
      <c r="AE180" s="368" t="s">
        <v>1241</v>
      </c>
      <c r="AF180" s="374" t="s">
        <v>1007</v>
      </c>
      <c r="AG180" s="367" t="s">
        <v>1242</v>
      </c>
      <c r="AH180" s="366"/>
      <c r="AI180" s="376">
        <v>44778</v>
      </c>
      <c r="AJ180" s="367" t="s">
        <v>1243</v>
      </c>
      <c r="AK180" s="367" t="s">
        <v>8422</v>
      </c>
      <c r="AL180" s="367" t="s">
        <v>140</v>
      </c>
      <c r="AM180" s="367"/>
      <c r="AN180" s="367"/>
      <c r="AO180" s="367"/>
      <c r="AP180" s="367" t="s">
        <v>8196</v>
      </c>
      <c r="AQ180" s="367" t="s">
        <v>8174</v>
      </c>
      <c r="AR180" s="367" t="s">
        <v>8158</v>
      </c>
      <c r="AS180" s="367"/>
      <c r="AT180" s="367"/>
      <c r="AU180" s="367">
        <v>1</v>
      </c>
    </row>
    <row r="181" spans="1:47" ht="30" hidden="1" customHeight="1">
      <c r="A181" s="105" t="str">
        <f>_xlfn.CONCAT(Table2[[#This Row],[TABLE_NAME]],Table2[[#This Row],[COLUMN_NAME]])</f>
        <v>INSTRUMENTSICR_ASSSSMNT_MTHD</v>
      </c>
      <c r="B181" s="362" t="s">
        <v>59</v>
      </c>
      <c r="C181" s="363" t="s">
        <v>1244</v>
      </c>
      <c r="D181" s="364" t="s">
        <v>94</v>
      </c>
      <c r="E181" s="364" t="s">
        <v>63</v>
      </c>
      <c r="F181" s="364" t="s">
        <v>62</v>
      </c>
      <c r="G181" s="364" t="s">
        <v>62</v>
      </c>
      <c r="H181" s="364" t="s">
        <v>62</v>
      </c>
      <c r="I181" s="364" t="s">
        <v>62</v>
      </c>
      <c r="J181" s="364" t="s">
        <v>62</v>
      </c>
      <c r="K181" s="364" t="s">
        <v>62</v>
      </c>
      <c r="L181" s="365" t="s">
        <v>1245</v>
      </c>
      <c r="M181" s="365" t="s">
        <v>1246</v>
      </c>
      <c r="N181" s="365" t="s">
        <v>1246</v>
      </c>
      <c r="O181" s="365" t="b">
        <v>1</v>
      </c>
      <c r="P181" s="365">
        <v>99999999999</v>
      </c>
      <c r="Q181" s="365">
        <v>11111111111</v>
      </c>
      <c r="R181" s="366"/>
      <c r="S181" s="364" t="s">
        <v>1247</v>
      </c>
      <c r="T181" s="364" t="s">
        <v>62</v>
      </c>
      <c r="U181" s="364" t="s">
        <v>62</v>
      </c>
      <c r="V181" s="364" t="s">
        <v>62</v>
      </c>
      <c r="W181" s="364" t="s">
        <v>62</v>
      </c>
      <c r="X181" s="364" t="s">
        <v>62</v>
      </c>
      <c r="Y181" s="364" t="s">
        <v>62</v>
      </c>
      <c r="Z181" s="364" t="s">
        <v>62</v>
      </c>
      <c r="AA181" s="366"/>
      <c r="AB181" s="371" t="s">
        <v>67</v>
      </c>
      <c r="AC181" s="371" t="s">
        <v>67</v>
      </c>
      <c r="AD181" s="371" t="s">
        <v>67</v>
      </c>
      <c r="AE181" s="369" t="s">
        <v>1248</v>
      </c>
      <c r="AF181" s="367" t="s">
        <v>1249</v>
      </c>
      <c r="AG181" s="368" t="s">
        <v>69</v>
      </c>
      <c r="AH181" s="366"/>
      <c r="AI181" s="376">
        <v>45331</v>
      </c>
      <c r="AJ181" s="367" t="s">
        <v>1250</v>
      </c>
      <c r="AK181" s="367" t="s">
        <v>8423</v>
      </c>
      <c r="AL181" s="367" t="s">
        <v>140</v>
      </c>
      <c r="AM181" s="367"/>
      <c r="AN181" s="367"/>
      <c r="AO181" s="367"/>
      <c r="AP181" s="367" t="s">
        <v>8257</v>
      </c>
      <c r="AQ181" s="367" t="s">
        <v>8258</v>
      </c>
      <c r="AR181" s="367" t="s">
        <v>8259</v>
      </c>
      <c r="AS181" s="367"/>
      <c r="AT181" s="367"/>
      <c r="AU181" s="367">
        <v>1</v>
      </c>
    </row>
    <row r="182" spans="1:47" ht="30" hidden="1" customHeight="1">
      <c r="A182" s="105" t="str">
        <f>_xlfn.CONCAT(Table2[[#This Row],[TABLE_NAME]],Table2[[#This Row],[COLUMN_NAME]])</f>
        <v>INSTRUMENTSME_FNRP18</v>
      </c>
      <c r="B182" s="362" t="s">
        <v>59</v>
      </c>
      <c r="C182" s="368" t="s">
        <v>1251</v>
      </c>
      <c r="D182" s="364" t="s">
        <v>190</v>
      </c>
      <c r="E182" s="364" t="s">
        <v>69</v>
      </c>
      <c r="F182" s="364"/>
      <c r="G182" s="364"/>
      <c r="H182" s="364"/>
      <c r="I182" s="364"/>
      <c r="J182" s="364"/>
      <c r="K182" s="364"/>
      <c r="L182" s="365" t="s">
        <v>1252</v>
      </c>
      <c r="M182" s="365" t="s">
        <v>1253</v>
      </c>
      <c r="N182" s="365" t="s">
        <v>1253</v>
      </c>
      <c r="O182" s="365" t="b">
        <v>1</v>
      </c>
      <c r="P182" s="365" t="s">
        <v>193</v>
      </c>
      <c r="Q182" s="365" t="s">
        <v>193</v>
      </c>
      <c r="R182" s="366"/>
      <c r="S182" s="364" t="s">
        <v>1254</v>
      </c>
      <c r="T182" s="364" t="s">
        <v>63</v>
      </c>
      <c r="U182" s="364" t="s">
        <v>63</v>
      </c>
      <c r="V182" s="364" t="s">
        <v>63</v>
      </c>
      <c r="W182" s="364" t="s">
        <v>63</v>
      </c>
      <c r="X182" s="364" t="s">
        <v>62</v>
      </c>
      <c r="Y182" s="364" t="s">
        <v>63</v>
      </c>
      <c r="Z182" s="364" t="s">
        <v>62</v>
      </c>
      <c r="AA182" s="366"/>
      <c r="AB182" s="371" t="s">
        <v>195</v>
      </c>
      <c r="AC182" s="371" t="s">
        <v>195</v>
      </c>
      <c r="AD182" s="371" t="s">
        <v>195</v>
      </c>
      <c r="AE182" s="371" t="s">
        <v>195</v>
      </c>
      <c r="AF182" s="371" t="s">
        <v>195</v>
      </c>
      <c r="AG182" s="371" t="s">
        <v>195</v>
      </c>
      <c r="AH182" s="366"/>
      <c r="AI182" s="376" t="s">
        <v>69</v>
      </c>
      <c r="AJ182" s="367"/>
      <c r="AK182" s="367"/>
      <c r="AL182" s="367" t="s">
        <v>140</v>
      </c>
      <c r="AM182" s="367"/>
      <c r="AN182" s="367"/>
      <c r="AO182" s="367"/>
      <c r="AP182" s="367" t="s">
        <v>8156</v>
      </c>
      <c r="AQ182" s="367" t="s">
        <v>8198</v>
      </c>
      <c r="AR182" s="367" t="s">
        <v>8199</v>
      </c>
      <c r="AS182" s="367"/>
      <c r="AT182" s="367"/>
      <c r="AU182" s="367">
        <v>0</v>
      </c>
    </row>
    <row r="183" spans="1:47" ht="30" hidden="1" customHeight="1">
      <c r="A183" s="105" t="str">
        <f>_xlfn.CONCAT(Table2[[#This Row],[TABLE_NAME]],Table2[[#This Row],[COLUMN_NAME]])</f>
        <v>INSTRUMENTSPCLTV_LNDNG</v>
      </c>
      <c r="B183" s="362" t="s">
        <v>59</v>
      </c>
      <c r="C183" s="363" t="s">
        <v>1255</v>
      </c>
      <c r="D183" s="364" t="s">
        <v>190</v>
      </c>
      <c r="E183" s="364" t="s">
        <v>63</v>
      </c>
      <c r="F183" s="364" t="s">
        <v>63</v>
      </c>
      <c r="G183" s="364" t="s">
        <v>62</v>
      </c>
      <c r="H183" s="364" t="s">
        <v>63</v>
      </c>
      <c r="I183" s="364" t="s">
        <v>63</v>
      </c>
      <c r="J183" s="364" t="s">
        <v>63</v>
      </c>
      <c r="K183" s="364" t="s">
        <v>63</v>
      </c>
      <c r="L183" s="365" t="s">
        <v>1256</v>
      </c>
      <c r="M183" s="365" t="s">
        <v>1257</v>
      </c>
      <c r="N183" s="365" t="s">
        <v>1257</v>
      </c>
      <c r="O183" s="365" t="b">
        <v>1</v>
      </c>
      <c r="P183" s="365" t="s">
        <v>139</v>
      </c>
      <c r="Q183" s="365" t="s">
        <v>140</v>
      </c>
      <c r="R183" s="366"/>
      <c r="S183" s="364" t="s">
        <v>1258</v>
      </c>
      <c r="T183" s="364" t="s">
        <v>63</v>
      </c>
      <c r="U183" s="364" t="s">
        <v>63</v>
      </c>
      <c r="V183" s="364" t="s">
        <v>63</v>
      </c>
      <c r="W183" s="364" t="s">
        <v>63</v>
      </c>
      <c r="X183" s="364" t="s">
        <v>62</v>
      </c>
      <c r="Y183" s="364" t="s">
        <v>63</v>
      </c>
      <c r="Z183" s="364" t="s">
        <v>63</v>
      </c>
      <c r="AA183" s="366"/>
      <c r="AB183" s="371" t="s">
        <v>75</v>
      </c>
      <c r="AC183" s="368" t="s">
        <v>147</v>
      </c>
      <c r="AD183" s="363" t="s">
        <v>1255</v>
      </c>
      <c r="AE183" s="363" t="s">
        <v>1255</v>
      </c>
      <c r="AF183" s="372" t="s">
        <v>148</v>
      </c>
      <c r="AG183" s="367" t="s">
        <v>149</v>
      </c>
      <c r="AH183" s="366"/>
      <c r="AI183" s="376">
        <v>45915</v>
      </c>
      <c r="AJ183" s="373" t="s">
        <v>8718</v>
      </c>
      <c r="AK183" s="367" t="s">
        <v>8424</v>
      </c>
      <c r="AL183" s="367" t="s">
        <v>140</v>
      </c>
      <c r="AM183" s="367"/>
      <c r="AN183" s="367"/>
      <c r="AO183" s="367"/>
      <c r="AP183" s="367" t="s">
        <v>8177</v>
      </c>
      <c r="AQ183" s="367" t="s">
        <v>8178</v>
      </c>
      <c r="AR183" s="367" t="s">
        <v>8179</v>
      </c>
      <c r="AS183" s="367" t="s">
        <v>8425</v>
      </c>
      <c r="AT183" s="367"/>
      <c r="AU183" s="367">
        <v>1</v>
      </c>
    </row>
    <row r="184" spans="1:47" ht="30" hidden="1" customHeight="1">
      <c r="A184" s="105" t="str">
        <f>_xlfn.CONCAT(Table2[[#This Row],[TABLE_NAME]],Table2[[#This Row],[COLUMN_NAME]])</f>
        <v>INSTRUMENTSPNSR_NM</v>
      </c>
      <c r="B184" s="362" t="s">
        <v>59</v>
      </c>
      <c r="C184" s="363" t="s">
        <v>1259</v>
      </c>
      <c r="D184" s="364" t="s">
        <v>136</v>
      </c>
      <c r="E184" s="364" t="s">
        <v>63</v>
      </c>
      <c r="F184" s="364" t="s">
        <v>63</v>
      </c>
      <c r="G184" s="364" t="s">
        <v>63</v>
      </c>
      <c r="H184" s="364" t="s">
        <v>62</v>
      </c>
      <c r="I184" s="364" t="s">
        <v>63</v>
      </c>
      <c r="J184" s="364" t="s">
        <v>63</v>
      </c>
      <c r="K184" s="364" t="s">
        <v>63</v>
      </c>
      <c r="L184" s="365" t="s">
        <v>1260</v>
      </c>
      <c r="M184" s="365" t="s">
        <v>1261</v>
      </c>
      <c r="N184" s="365" t="s">
        <v>1261</v>
      </c>
      <c r="O184" s="365" t="b">
        <v>1</v>
      </c>
      <c r="P184" s="365" t="s">
        <v>139</v>
      </c>
      <c r="Q184" s="365" t="s">
        <v>140</v>
      </c>
      <c r="R184" s="366"/>
      <c r="S184" s="364" t="s">
        <v>1262</v>
      </c>
      <c r="T184" s="364" t="s">
        <v>63</v>
      </c>
      <c r="U184" s="364" t="s">
        <v>63</v>
      </c>
      <c r="V184" s="364" t="s">
        <v>63</v>
      </c>
      <c r="W184" s="364" t="s">
        <v>63</v>
      </c>
      <c r="X184" s="364" t="s">
        <v>62</v>
      </c>
      <c r="Y184" s="364" t="s">
        <v>63</v>
      </c>
      <c r="Z184" s="364" t="s">
        <v>63</v>
      </c>
      <c r="AA184" s="366"/>
      <c r="AB184" s="371" t="s">
        <v>75</v>
      </c>
      <c r="AC184" s="368" t="s">
        <v>551</v>
      </c>
      <c r="AD184" s="368" t="s">
        <v>1259</v>
      </c>
      <c r="AE184" s="363" t="s">
        <v>1259</v>
      </c>
      <c r="AF184" s="371" t="s">
        <v>282</v>
      </c>
      <c r="AG184" s="367" t="s">
        <v>553</v>
      </c>
      <c r="AH184" s="366"/>
      <c r="AI184" s="376">
        <v>44665</v>
      </c>
      <c r="AJ184" s="373" t="s">
        <v>554</v>
      </c>
      <c r="AK184" s="367" t="s">
        <v>8426</v>
      </c>
      <c r="AL184" s="367" t="s">
        <v>140</v>
      </c>
      <c r="AM184" s="367"/>
      <c r="AN184" s="367"/>
      <c r="AO184" s="367"/>
      <c r="AP184" s="367" t="s">
        <v>8218</v>
      </c>
      <c r="AQ184" s="367" t="s">
        <v>8174</v>
      </c>
      <c r="AR184" s="367" t="s">
        <v>8158</v>
      </c>
      <c r="AS184" s="367" t="s">
        <v>8427</v>
      </c>
      <c r="AT184" s="367"/>
      <c r="AU184" s="367">
        <v>1</v>
      </c>
    </row>
    <row r="185" spans="1:47" ht="30" hidden="1" customHeight="1">
      <c r="A185" s="105" t="str">
        <f>_xlfn.CONCAT(Table2[[#This Row],[TABLE_NAME]],Table2[[#This Row],[COLUMN_NAME]])</f>
        <v>INSTRUMENTSPRD</v>
      </c>
      <c r="B185" s="362" t="s">
        <v>59</v>
      </c>
      <c r="C185" s="368" t="s">
        <v>1263</v>
      </c>
      <c r="D185" s="364" t="s">
        <v>114</v>
      </c>
      <c r="E185" s="364" t="s">
        <v>63</v>
      </c>
      <c r="F185" s="364"/>
      <c r="G185" s="364"/>
      <c r="H185" s="364"/>
      <c r="I185" s="364"/>
      <c r="J185" s="364"/>
      <c r="K185" s="364"/>
      <c r="L185" s="365" t="s">
        <v>1264</v>
      </c>
      <c r="M185" s="365" t="s">
        <v>1265</v>
      </c>
      <c r="N185" s="365" t="s">
        <v>1265</v>
      </c>
      <c r="O185" s="365" t="b">
        <v>1</v>
      </c>
      <c r="P185" s="365">
        <v>99999999999</v>
      </c>
      <c r="Q185" s="365">
        <v>11111111111</v>
      </c>
      <c r="R185" s="366"/>
      <c r="S185" s="364" t="s">
        <v>1266</v>
      </c>
      <c r="T185" s="364" t="s">
        <v>63</v>
      </c>
      <c r="U185" s="364" t="s">
        <v>63</v>
      </c>
      <c r="V185" s="364" t="s">
        <v>63</v>
      </c>
      <c r="W185" s="364" t="s">
        <v>63</v>
      </c>
      <c r="X185" s="364" t="s">
        <v>63</v>
      </c>
      <c r="Y185" s="364" t="s">
        <v>63</v>
      </c>
      <c r="Z185" s="364" t="s">
        <v>62</v>
      </c>
      <c r="AA185" s="366"/>
      <c r="AB185" s="371" t="s">
        <v>118</v>
      </c>
      <c r="AC185" s="368" t="s">
        <v>119</v>
      </c>
      <c r="AD185" s="368" t="s">
        <v>1267</v>
      </c>
      <c r="AE185" s="368" t="s">
        <v>1268</v>
      </c>
      <c r="AF185" s="367" t="s">
        <v>1208</v>
      </c>
      <c r="AG185" s="368" t="s">
        <v>1209</v>
      </c>
      <c r="AH185" s="366"/>
      <c r="AI185" s="376">
        <v>44672</v>
      </c>
      <c r="AJ185" s="367" t="s">
        <v>1269</v>
      </c>
      <c r="AK185" s="367" t="s">
        <v>8208</v>
      </c>
      <c r="AL185" s="367" t="s">
        <v>140</v>
      </c>
      <c r="AM185" s="367"/>
      <c r="AN185" s="367"/>
      <c r="AO185" s="367"/>
      <c r="AP185" s="367" t="s">
        <v>8172</v>
      </c>
      <c r="AQ185" s="367" t="s">
        <v>8162</v>
      </c>
      <c r="AR185" s="367" t="s">
        <v>8163</v>
      </c>
      <c r="AS185" s="367"/>
      <c r="AT185" s="367"/>
      <c r="AU185" s="367">
        <v>1</v>
      </c>
    </row>
    <row r="186" spans="1:47" ht="30" hidden="1" customHeight="1">
      <c r="A186" s="105" t="str">
        <f>_xlfn.CONCAT(Table2[[#This Row],[TABLE_NAME]],Table2[[#This Row],[COLUMN_NAME]])</f>
        <v>INSTRUMENTSRCS_ENCMBRNC</v>
      </c>
      <c r="B186" s="362" t="s">
        <v>59</v>
      </c>
      <c r="C186" s="368" t="s">
        <v>1270</v>
      </c>
      <c r="D186" s="364" t="s">
        <v>94</v>
      </c>
      <c r="E186" s="364" t="s">
        <v>63</v>
      </c>
      <c r="F186" s="364"/>
      <c r="G186" s="364"/>
      <c r="H186" s="364"/>
      <c r="I186" s="364"/>
      <c r="J186" s="364"/>
      <c r="K186" s="364"/>
      <c r="L186" s="365" t="s">
        <v>1271</v>
      </c>
      <c r="M186" s="365" t="s">
        <v>1272</v>
      </c>
      <c r="N186" s="365" t="s">
        <v>1272</v>
      </c>
      <c r="O186" s="365" t="b">
        <v>1</v>
      </c>
      <c r="P186" s="365">
        <v>99999999999</v>
      </c>
      <c r="Q186" s="365">
        <v>11111111111</v>
      </c>
      <c r="R186" s="366"/>
      <c r="S186" s="364" t="s">
        <v>1273</v>
      </c>
      <c r="T186" s="364" t="s">
        <v>63</v>
      </c>
      <c r="U186" s="364" t="s">
        <v>63</v>
      </c>
      <c r="V186" s="364" t="s">
        <v>63</v>
      </c>
      <c r="W186" s="364" t="s">
        <v>63</v>
      </c>
      <c r="X186" s="364" t="s">
        <v>63</v>
      </c>
      <c r="Y186" s="364" t="s">
        <v>63</v>
      </c>
      <c r="Z186" s="364" t="s">
        <v>62</v>
      </c>
      <c r="AA186" s="366"/>
      <c r="AB186" s="367" t="s">
        <v>772</v>
      </c>
      <c r="AC186" s="368" t="s">
        <v>1274</v>
      </c>
      <c r="AD186" s="368" t="s">
        <v>1275</v>
      </c>
      <c r="AE186" s="368" t="s">
        <v>1276</v>
      </c>
      <c r="AF186" s="371" t="s">
        <v>231</v>
      </c>
      <c r="AG186" s="368" t="s">
        <v>1277</v>
      </c>
      <c r="AH186" s="366"/>
      <c r="AI186" s="376">
        <v>44615</v>
      </c>
      <c r="AJ186" s="367" t="s">
        <v>1278</v>
      </c>
      <c r="AK186" s="367" t="s">
        <v>8428</v>
      </c>
      <c r="AL186" s="367" t="s">
        <v>140</v>
      </c>
      <c r="AM186" s="367"/>
      <c r="AN186" s="367"/>
      <c r="AO186" s="367"/>
      <c r="AP186" s="367" t="s">
        <v>8172</v>
      </c>
      <c r="AQ186" s="367" t="s">
        <v>8162</v>
      </c>
      <c r="AR186" s="367" t="s">
        <v>8163</v>
      </c>
      <c r="AS186" s="367"/>
      <c r="AT186" s="367" t="s">
        <v>8429</v>
      </c>
      <c r="AU186" s="367">
        <v>1</v>
      </c>
    </row>
    <row r="187" spans="1:47" ht="30" hidden="1" customHeight="1">
      <c r="A187" s="105" t="str">
        <f>_xlfn.CONCAT(Table2[[#This Row],[TABLE_NAME]],Table2[[#This Row],[COLUMN_NAME]])</f>
        <v>INSTRUMENTSTTS_UNDRWRTTN_TRNSCTN</v>
      </c>
      <c r="B187" s="362" t="s">
        <v>59</v>
      </c>
      <c r="C187" s="363" t="s">
        <v>1279</v>
      </c>
      <c r="D187" s="364" t="s">
        <v>94</v>
      </c>
      <c r="E187" s="364" t="s">
        <v>63</v>
      </c>
      <c r="F187" s="364" t="s">
        <v>63</v>
      </c>
      <c r="G187" s="364" t="s">
        <v>63</v>
      </c>
      <c r="H187" s="364" t="s">
        <v>62</v>
      </c>
      <c r="I187" s="364" t="s">
        <v>63</v>
      </c>
      <c r="J187" s="364" t="s">
        <v>63</v>
      </c>
      <c r="K187" s="364" t="s">
        <v>63</v>
      </c>
      <c r="L187" s="365" t="s">
        <v>1280</v>
      </c>
      <c r="M187" s="365" t="s">
        <v>545</v>
      </c>
      <c r="N187" s="365" t="s">
        <v>1281</v>
      </c>
      <c r="O187" s="365" t="b">
        <v>0</v>
      </c>
      <c r="P187" s="365">
        <v>99999999999</v>
      </c>
      <c r="Q187" s="365">
        <v>11111111111</v>
      </c>
      <c r="R187" s="366"/>
      <c r="S187" s="364" t="s">
        <v>1282</v>
      </c>
      <c r="T187" s="364" t="s">
        <v>63</v>
      </c>
      <c r="U187" s="364" t="s">
        <v>63</v>
      </c>
      <c r="V187" s="364" t="s">
        <v>63</v>
      </c>
      <c r="W187" s="364" t="s">
        <v>63</v>
      </c>
      <c r="X187" s="364" t="s">
        <v>62</v>
      </c>
      <c r="Y187" s="364" t="s">
        <v>63</v>
      </c>
      <c r="Z187" s="364" t="s">
        <v>63</v>
      </c>
      <c r="AA187" s="366"/>
      <c r="AB187" s="383" t="s">
        <v>75</v>
      </c>
      <c r="AC187" s="368" t="s">
        <v>8772</v>
      </c>
      <c r="AD187" s="368" t="s">
        <v>1279</v>
      </c>
      <c r="AE187" s="367" t="s">
        <v>8773</v>
      </c>
      <c r="AF187" s="371" t="s">
        <v>8774</v>
      </c>
      <c r="AG187" s="367" t="s">
        <v>8775</v>
      </c>
      <c r="AH187" s="366"/>
      <c r="AI187" s="376">
        <v>45714</v>
      </c>
      <c r="AJ187" s="373" t="s">
        <v>8815</v>
      </c>
      <c r="AK187" s="367" t="s">
        <v>8430</v>
      </c>
      <c r="AL187" s="367" t="s">
        <v>140</v>
      </c>
      <c r="AM187" s="367"/>
      <c r="AN187" s="367"/>
      <c r="AO187" s="367"/>
      <c r="AP187" s="367" t="s">
        <v>8218</v>
      </c>
      <c r="AQ187" s="367" t="s">
        <v>8174</v>
      </c>
      <c r="AR187" s="367" t="s">
        <v>8158</v>
      </c>
      <c r="AS187" s="367" t="s">
        <v>8219</v>
      </c>
      <c r="AT187" s="367"/>
      <c r="AU187" s="367">
        <v>1</v>
      </c>
    </row>
    <row r="188" spans="1:47" ht="30" hidden="1" customHeight="1">
      <c r="A188" s="105" t="str">
        <f>_xlfn.CONCAT(Table2[[#This Row],[TABLE_NAME]],Table2[[#This Row],[COLUMN_NAME]])</f>
        <v>INSTRUMENTSUBPORTFOLIO_ID</v>
      </c>
      <c r="B188" s="362" t="s">
        <v>59</v>
      </c>
      <c r="C188" s="368" t="s">
        <v>1283</v>
      </c>
      <c r="D188" s="364" t="s">
        <v>94</v>
      </c>
      <c r="E188" s="364" t="s">
        <v>63</v>
      </c>
      <c r="F188" s="364"/>
      <c r="G188" s="364"/>
      <c r="H188" s="364"/>
      <c r="I188" s="364"/>
      <c r="J188" s="364"/>
      <c r="K188" s="364"/>
      <c r="L188" s="365" t="s">
        <v>1284</v>
      </c>
      <c r="M188" s="365" t="s">
        <v>1285</v>
      </c>
      <c r="N188" s="365" t="s">
        <v>1285</v>
      </c>
      <c r="O188" s="365" t="b">
        <v>1</v>
      </c>
      <c r="P188" s="365" t="s">
        <v>193</v>
      </c>
      <c r="Q188" s="365" t="s">
        <v>193</v>
      </c>
      <c r="R188" s="366"/>
      <c r="S188" s="364" t="s">
        <v>1286</v>
      </c>
      <c r="T188" s="364" t="s">
        <v>62</v>
      </c>
      <c r="U188" s="364" t="s">
        <v>62</v>
      </c>
      <c r="V188" s="364" t="s">
        <v>62</v>
      </c>
      <c r="W188" s="364" t="s">
        <v>62</v>
      </c>
      <c r="X188" s="364" t="s">
        <v>62</v>
      </c>
      <c r="Y188" s="364" t="s">
        <v>62</v>
      </c>
      <c r="Z188" s="364" t="s">
        <v>62</v>
      </c>
      <c r="AA188" s="366"/>
      <c r="AB188" s="371" t="s">
        <v>195</v>
      </c>
      <c r="AC188" s="371" t="s">
        <v>195</v>
      </c>
      <c r="AD188" s="371" t="s">
        <v>195</v>
      </c>
      <c r="AE188" s="371" t="s">
        <v>195</v>
      </c>
      <c r="AF188" s="371" t="s">
        <v>195</v>
      </c>
      <c r="AG188" s="371" t="s">
        <v>195</v>
      </c>
      <c r="AH188" s="366"/>
      <c r="AI188" s="376" t="s">
        <v>69</v>
      </c>
      <c r="AJ188" s="367"/>
      <c r="AK188" s="367" t="s">
        <v>8397</v>
      </c>
      <c r="AL188" s="367" t="s">
        <v>140</v>
      </c>
      <c r="AM188" s="367"/>
      <c r="AN188" s="367"/>
      <c r="AO188" s="367"/>
      <c r="AP188" s="367" t="s">
        <v>8156</v>
      </c>
      <c r="AQ188" s="367" t="s">
        <v>8198</v>
      </c>
      <c r="AR188" s="367" t="s">
        <v>8199</v>
      </c>
      <c r="AS188" s="367"/>
      <c r="AT188" s="367"/>
      <c r="AU188" s="367">
        <v>0</v>
      </c>
    </row>
    <row r="189" spans="1:47" ht="30" hidden="1" customHeight="1">
      <c r="A189" s="105" t="str">
        <f>_xlfn.CONCAT(Table2[[#This Row],[TABLE_NAME]],Table2[[#This Row],[COLUMN_NAME]])</f>
        <v>INSTRUMENTSYNDCT_RL</v>
      </c>
      <c r="B189" s="362" t="s">
        <v>59</v>
      </c>
      <c r="C189" s="363" t="s">
        <v>1287</v>
      </c>
      <c r="D189" s="364" t="s">
        <v>94</v>
      </c>
      <c r="E189" s="364" t="s">
        <v>63</v>
      </c>
      <c r="F189" s="364" t="s">
        <v>63</v>
      </c>
      <c r="G189" s="364" t="s">
        <v>63</v>
      </c>
      <c r="H189" s="364" t="s">
        <v>62</v>
      </c>
      <c r="I189" s="364" t="s">
        <v>63</v>
      </c>
      <c r="J189" s="364" t="s">
        <v>63</v>
      </c>
      <c r="K189" s="364" t="s">
        <v>63</v>
      </c>
      <c r="L189" s="365" t="s">
        <v>1288</v>
      </c>
      <c r="M189" s="365" t="s">
        <v>1289</v>
      </c>
      <c r="N189" s="365" t="s">
        <v>1289</v>
      </c>
      <c r="O189" s="365" t="b">
        <v>1</v>
      </c>
      <c r="P189" s="365">
        <v>99999999999</v>
      </c>
      <c r="Q189" s="365">
        <v>11111111111</v>
      </c>
      <c r="R189" s="366"/>
      <c r="S189" s="364" t="s">
        <v>1290</v>
      </c>
      <c r="T189" s="364" t="s">
        <v>63</v>
      </c>
      <c r="U189" s="364" t="s">
        <v>63</v>
      </c>
      <c r="V189" s="364" t="s">
        <v>63</v>
      </c>
      <c r="W189" s="364" t="s">
        <v>63</v>
      </c>
      <c r="X189" s="364" t="s">
        <v>62</v>
      </c>
      <c r="Y189" s="364" t="s">
        <v>63</v>
      </c>
      <c r="Z189" s="364" t="s">
        <v>63</v>
      </c>
      <c r="AA189" s="366"/>
      <c r="AB189" s="371" t="s">
        <v>75</v>
      </c>
      <c r="AC189" s="371" t="s">
        <v>8772</v>
      </c>
      <c r="AD189" s="371" t="s">
        <v>1287</v>
      </c>
      <c r="AE189" s="371" t="s">
        <v>8773</v>
      </c>
      <c r="AF189" s="371" t="s">
        <v>8774</v>
      </c>
      <c r="AG189" s="371" t="s">
        <v>8775</v>
      </c>
      <c r="AH189" s="366"/>
      <c r="AI189" s="376">
        <v>45714</v>
      </c>
      <c r="AJ189" s="367" t="s">
        <v>8776</v>
      </c>
      <c r="AK189" s="367" t="s">
        <v>8289</v>
      </c>
      <c r="AL189" s="367" t="s">
        <v>140</v>
      </c>
      <c r="AM189" s="367"/>
      <c r="AN189" s="367" t="s">
        <v>62</v>
      </c>
      <c r="AO189" s="367"/>
      <c r="AP189" s="367" t="s">
        <v>8290</v>
      </c>
      <c r="AQ189" s="367" t="s">
        <v>8291</v>
      </c>
      <c r="AR189" s="367" t="s">
        <v>8292</v>
      </c>
      <c r="AS189" s="367"/>
      <c r="AT189" s="367"/>
      <c r="AU189" s="367">
        <v>1</v>
      </c>
    </row>
    <row r="190" spans="1:47" ht="30" hidden="1" customHeight="1">
      <c r="A190" s="105" t="str">
        <f>_xlfn.CONCAT(Table2[[#This Row],[TABLE_NAME]],Table2[[#This Row],[COLUMN_NAME]])</f>
        <v>INSTRUMENTSYNDCTD_AGNT</v>
      </c>
      <c r="B190" s="362" t="s">
        <v>59</v>
      </c>
      <c r="C190" s="363" t="s">
        <v>1291</v>
      </c>
      <c r="D190" s="364" t="s">
        <v>136</v>
      </c>
      <c r="E190" s="364" t="s">
        <v>63</v>
      </c>
      <c r="F190" s="364" t="s">
        <v>62</v>
      </c>
      <c r="G190" s="364" t="s">
        <v>62</v>
      </c>
      <c r="H190" s="364" t="s">
        <v>62</v>
      </c>
      <c r="I190" s="364" t="s">
        <v>63</v>
      </c>
      <c r="J190" s="364" t="s">
        <v>63</v>
      </c>
      <c r="K190" s="364" t="s">
        <v>63</v>
      </c>
      <c r="L190" s="365" t="s">
        <v>1292</v>
      </c>
      <c r="M190" s="365" t="s">
        <v>1293</v>
      </c>
      <c r="N190" s="365" t="s">
        <v>1293</v>
      </c>
      <c r="O190" s="365" t="b">
        <v>1</v>
      </c>
      <c r="P190" s="365" t="s">
        <v>139</v>
      </c>
      <c r="Q190" s="365" t="s">
        <v>140</v>
      </c>
      <c r="R190" s="366"/>
      <c r="S190" s="364" t="s">
        <v>1294</v>
      </c>
      <c r="T190" s="364" t="s">
        <v>63</v>
      </c>
      <c r="U190" s="364" t="s">
        <v>62</v>
      </c>
      <c r="V190" s="364" t="s">
        <v>62</v>
      </c>
      <c r="W190" s="364" t="s">
        <v>62</v>
      </c>
      <c r="X190" s="364" t="s">
        <v>62</v>
      </c>
      <c r="Y190" s="364" t="s">
        <v>63</v>
      </c>
      <c r="Z190" s="364" t="s">
        <v>63</v>
      </c>
      <c r="AA190" s="366"/>
      <c r="AB190" s="371" t="s">
        <v>406</v>
      </c>
      <c r="AC190" s="371" t="s">
        <v>8816</v>
      </c>
      <c r="AD190" s="371" t="s">
        <v>8817</v>
      </c>
      <c r="AE190" s="371" t="s">
        <v>8818</v>
      </c>
      <c r="AF190" s="371" t="s">
        <v>8774</v>
      </c>
      <c r="AG190" s="371" t="s">
        <v>8819</v>
      </c>
      <c r="AH190" s="366"/>
      <c r="AI190" s="376">
        <v>45742</v>
      </c>
      <c r="AJ190" s="367" t="s">
        <v>8820</v>
      </c>
      <c r="AK190" s="367" t="s">
        <v>8289</v>
      </c>
      <c r="AL190" s="367" t="s">
        <v>140</v>
      </c>
      <c r="AM190" s="367"/>
      <c r="AN190" s="367" t="s">
        <v>62</v>
      </c>
      <c r="AO190" s="367"/>
      <c r="AP190" s="367" t="s">
        <v>8290</v>
      </c>
      <c r="AQ190" s="367" t="s">
        <v>8291</v>
      </c>
      <c r="AR190" s="367" t="s">
        <v>8292</v>
      </c>
      <c r="AS190" s="367" t="s">
        <v>8431</v>
      </c>
      <c r="AT190" s="367"/>
      <c r="AU190" s="367">
        <v>1</v>
      </c>
    </row>
    <row r="191" spans="1:47" ht="30" hidden="1" customHeight="1">
      <c r="A191" s="105" t="str">
        <f>_xlfn.CONCAT(Table2[[#This Row],[TABLE_NAME]],Table2[[#This Row],[COLUMN_NAME]])</f>
        <v>INSTRUMENTSYNDCTD_CNTRCT_ID</v>
      </c>
      <c r="B191" s="362" t="s">
        <v>59</v>
      </c>
      <c r="C191" s="363" t="s">
        <v>1295</v>
      </c>
      <c r="D191" s="364" t="s">
        <v>197</v>
      </c>
      <c r="E191" s="364" t="s">
        <v>62</v>
      </c>
      <c r="F191" s="364" t="s">
        <v>62</v>
      </c>
      <c r="G191" s="364" t="s">
        <v>62</v>
      </c>
      <c r="H191" s="364" t="s">
        <v>62</v>
      </c>
      <c r="I191" s="364" t="s">
        <v>63</v>
      </c>
      <c r="J191" s="364" t="s">
        <v>63</v>
      </c>
      <c r="K191" s="364" t="s">
        <v>63</v>
      </c>
      <c r="L191" s="365" t="s">
        <v>1296</v>
      </c>
      <c r="M191" s="365" t="s">
        <v>1297</v>
      </c>
      <c r="N191" s="365" t="s">
        <v>1297</v>
      </c>
      <c r="O191" s="365" t="b">
        <v>1</v>
      </c>
      <c r="P191" s="365" t="s">
        <v>139</v>
      </c>
      <c r="Q191" s="365" t="s">
        <v>140</v>
      </c>
      <c r="R191" s="366"/>
      <c r="S191" s="364" t="s">
        <v>1298</v>
      </c>
      <c r="T191" s="364" t="s">
        <v>63</v>
      </c>
      <c r="U191" s="364" t="s">
        <v>62</v>
      </c>
      <c r="V191" s="364" t="s">
        <v>62</v>
      </c>
      <c r="W191" s="364" t="s">
        <v>62</v>
      </c>
      <c r="X191" s="364" t="s">
        <v>62</v>
      </c>
      <c r="Y191" s="364" t="s">
        <v>63</v>
      </c>
      <c r="Z191" s="364" t="s">
        <v>63</v>
      </c>
      <c r="AA191" s="366"/>
      <c r="AB191" s="371" t="s">
        <v>75</v>
      </c>
      <c r="AC191" s="371" t="s">
        <v>8772</v>
      </c>
      <c r="AD191" s="371" t="s">
        <v>1295</v>
      </c>
      <c r="AE191" s="371" t="s">
        <v>8773</v>
      </c>
      <c r="AF191" s="371" t="s">
        <v>8774</v>
      </c>
      <c r="AG191" s="371" t="s">
        <v>8775</v>
      </c>
      <c r="AH191" s="366"/>
      <c r="AI191" s="376">
        <v>45714</v>
      </c>
      <c r="AJ191" s="367" t="s">
        <v>8821</v>
      </c>
      <c r="AK191" s="367" t="s">
        <v>8289</v>
      </c>
      <c r="AL191" s="367"/>
      <c r="AM191" s="367"/>
      <c r="AN191" s="367" t="s">
        <v>62</v>
      </c>
      <c r="AO191" s="367"/>
      <c r="AP191" s="367" t="s">
        <v>8290</v>
      </c>
      <c r="AQ191" s="367" t="s">
        <v>8291</v>
      </c>
      <c r="AR191" s="367" t="s">
        <v>8292</v>
      </c>
      <c r="AS191" s="367"/>
      <c r="AT191" s="367"/>
      <c r="AU191" s="367">
        <v>1</v>
      </c>
    </row>
    <row r="192" spans="1:47" ht="30" hidden="1" customHeight="1">
      <c r="A192" s="105" t="str">
        <f>_xlfn.CONCAT(Table2[[#This Row],[TABLE_NAME]],Table2[[#This Row],[COLUMN_NAME]])</f>
        <v>INSTRUMENTSYNDCTD_LNDRS</v>
      </c>
      <c r="B192" s="362" t="s">
        <v>59</v>
      </c>
      <c r="C192" s="363" t="s">
        <v>1299</v>
      </c>
      <c r="D192" s="364" t="s">
        <v>136</v>
      </c>
      <c r="E192" s="364" t="s">
        <v>63</v>
      </c>
      <c r="F192" s="364" t="s">
        <v>62</v>
      </c>
      <c r="G192" s="364" t="s">
        <v>62</v>
      </c>
      <c r="H192" s="364" t="s">
        <v>62</v>
      </c>
      <c r="I192" s="364" t="s">
        <v>63</v>
      </c>
      <c r="J192" s="364" t="s">
        <v>63</v>
      </c>
      <c r="K192" s="364" t="s">
        <v>63</v>
      </c>
      <c r="L192" s="365" t="s">
        <v>1300</v>
      </c>
      <c r="M192" s="365" t="s">
        <v>1301</v>
      </c>
      <c r="N192" s="365" t="s">
        <v>1301</v>
      </c>
      <c r="O192" s="365" t="b">
        <v>1</v>
      </c>
      <c r="P192" s="365" t="s">
        <v>139</v>
      </c>
      <c r="Q192" s="365" t="s">
        <v>140</v>
      </c>
      <c r="R192" s="366"/>
      <c r="S192" s="364" t="s">
        <v>1302</v>
      </c>
      <c r="T192" s="364" t="s">
        <v>63</v>
      </c>
      <c r="U192" s="364" t="s">
        <v>62</v>
      </c>
      <c r="V192" s="364" t="s">
        <v>62</v>
      </c>
      <c r="W192" s="364" t="s">
        <v>62</v>
      </c>
      <c r="X192" s="364" t="s">
        <v>62</v>
      </c>
      <c r="Y192" s="364" t="s">
        <v>63</v>
      </c>
      <c r="Z192" s="364" t="s">
        <v>63</v>
      </c>
      <c r="AA192" s="366"/>
      <c r="AB192" s="371" t="s">
        <v>406</v>
      </c>
      <c r="AC192" s="371" t="s">
        <v>8816</v>
      </c>
      <c r="AD192" s="371" t="s">
        <v>8822</v>
      </c>
      <c r="AE192" s="371" t="s">
        <v>8823</v>
      </c>
      <c r="AF192" s="371" t="s">
        <v>8774</v>
      </c>
      <c r="AG192" s="371" t="s">
        <v>8824</v>
      </c>
      <c r="AH192" s="366"/>
      <c r="AI192" s="376">
        <v>45742</v>
      </c>
      <c r="AJ192" s="367" t="s">
        <v>8820</v>
      </c>
      <c r="AK192" s="367" t="s">
        <v>8289</v>
      </c>
      <c r="AL192" s="367" t="s">
        <v>140</v>
      </c>
      <c r="AM192" s="367"/>
      <c r="AN192" s="367" t="s">
        <v>62</v>
      </c>
      <c r="AO192" s="367"/>
      <c r="AP192" s="367" t="s">
        <v>8290</v>
      </c>
      <c r="AQ192" s="367" t="s">
        <v>8291</v>
      </c>
      <c r="AR192" s="367" t="s">
        <v>8292</v>
      </c>
      <c r="AS192" s="367" t="s">
        <v>8432</v>
      </c>
      <c r="AT192" s="367"/>
      <c r="AU192" s="367">
        <v>1</v>
      </c>
    </row>
    <row r="193" spans="1:47" ht="30" hidden="1" customHeight="1">
      <c r="A193" s="105" t="str">
        <f>_xlfn.CONCAT(Table2[[#This Row],[TABLE_NAME]],Table2[[#This Row],[COLUMN_NAME]])</f>
        <v>INSTRUMENTSYNDCTD_SHR</v>
      </c>
      <c r="B193" s="362" t="s">
        <v>59</v>
      </c>
      <c r="C193" s="363" t="s">
        <v>1303</v>
      </c>
      <c r="D193" s="364" t="s">
        <v>114</v>
      </c>
      <c r="E193" s="364" t="s">
        <v>63</v>
      </c>
      <c r="F193" s="364" t="s">
        <v>62</v>
      </c>
      <c r="G193" s="364" t="s">
        <v>62</v>
      </c>
      <c r="H193" s="364" t="s">
        <v>62</v>
      </c>
      <c r="I193" s="364" t="s">
        <v>63</v>
      </c>
      <c r="J193" s="364" t="s">
        <v>63</v>
      </c>
      <c r="K193" s="364" t="s">
        <v>63</v>
      </c>
      <c r="L193" s="365" t="s">
        <v>1304</v>
      </c>
      <c r="M193" s="365" t="s">
        <v>1305</v>
      </c>
      <c r="N193" s="365" t="s">
        <v>1305</v>
      </c>
      <c r="O193" s="365" t="b">
        <v>1</v>
      </c>
      <c r="P193" s="365">
        <v>99999999999</v>
      </c>
      <c r="Q193" s="365">
        <v>11111111111</v>
      </c>
      <c r="R193" s="366"/>
      <c r="S193" s="364" t="s">
        <v>1306</v>
      </c>
      <c r="T193" s="364" t="s">
        <v>63</v>
      </c>
      <c r="U193" s="364" t="s">
        <v>62</v>
      </c>
      <c r="V193" s="364" t="s">
        <v>62</v>
      </c>
      <c r="W193" s="364" t="s">
        <v>62</v>
      </c>
      <c r="X193" s="364" t="s">
        <v>62</v>
      </c>
      <c r="Y193" s="364" t="s">
        <v>63</v>
      </c>
      <c r="Z193" s="364" t="s">
        <v>63</v>
      </c>
      <c r="AA193" s="366"/>
      <c r="AB193" s="371" t="s">
        <v>75</v>
      </c>
      <c r="AC193" s="371" t="s">
        <v>8772</v>
      </c>
      <c r="AD193" s="371" t="s">
        <v>1303</v>
      </c>
      <c r="AE193" s="371" t="s">
        <v>8773</v>
      </c>
      <c r="AF193" s="371" t="s">
        <v>8774</v>
      </c>
      <c r="AG193" s="371" t="s">
        <v>8775</v>
      </c>
      <c r="AH193" s="366"/>
      <c r="AI193" s="376">
        <v>45714</v>
      </c>
      <c r="AJ193" s="367" t="s">
        <v>8821</v>
      </c>
      <c r="AK193" s="367" t="s">
        <v>8289</v>
      </c>
      <c r="AL193" s="367" t="s">
        <v>140</v>
      </c>
      <c r="AM193" s="367"/>
      <c r="AN193" s="367" t="s">
        <v>62</v>
      </c>
      <c r="AO193" s="367"/>
      <c r="AP193" s="367" t="s">
        <v>8290</v>
      </c>
      <c r="AQ193" s="367" t="s">
        <v>8291</v>
      </c>
      <c r="AR193" s="367" t="s">
        <v>8292</v>
      </c>
      <c r="AS193" s="367" t="s">
        <v>8433</v>
      </c>
      <c r="AT193" s="367"/>
      <c r="AU193" s="367">
        <v>1</v>
      </c>
    </row>
    <row r="194" spans="1:47" ht="30" hidden="1" customHeight="1">
      <c r="A194" s="105" t="str">
        <f>_xlfn.CONCAT(Table2[[#This Row],[TABLE_NAME]],Table2[[#This Row],[COLUMN_NAME]])</f>
        <v>INSTRUMENTSYNDCTN_TYP</v>
      </c>
      <c r="B194" s="362" t="s">
        <v>59</v>
      </c>
      <c r="C194" s="363" t="s">
        <v>1307</v>
      </c>
      <c r="D194" s="364" t="s">
        <v>94</v>
      </c>
      <c r="E194" s="364" t="s">
        <v>63</v>
      </c>
      <c r="F194" s="364" t="s">
        <v>63</v>
      </c>
      <c r="G194" s="364" t="s">
        <v>63</v>
      </c>
      <c r="H194" s="364" t="s">
        <v>62</v>
      </c>
      <c r="I194" s="364" t="s">
        <v>63</v>
      </c>
      <c r="J194" s="364" t="s">
        <v>63</v>
      </c>
      <c r="K194" s="364" t="s">
        <v>63</v>
      </c>
      <c r="L194" s="365" t="s">
        <v>1308</v>
      </c>
      <c r="M194" s="365" t="s">
        <v>1309</v>
      </c>
      <c r="N194" s="365" t="s">
        <v>1309</v>
      </c>
      <c r="O194" s="365" t="b">
        <v>1</v>
      </c>
      <c r="P194" s="365">
        <v>99999999999</v>
      </c>
      <c r="Q194" s="365">
        <v>11111111111</v>
      </c>
      <c r="R194" s="366"/>
      <c r="S194" s="364" t="s">
        <v>1310</v>
      </c>
      <c r="T194" s="364" t="s">
        <v>63</v>
      </c>
      <c r="U194" s="364" t="s">
        <v>63</v>
      </c>
      <c r="V194" s="364" t="s">
        <v>63</v>
      </c>
      <c r="W194" s="364" t="s">
        <v>63</v>
      </c>
      <c r="X194" s="364" t="s">
        <v>62</v>
      </c>
      <c r="Y194" s="364" t="s">
        <v>63</v>
      </c>
      <c r="Z194" s="364" t="s">
        <v>63</v>
      </c>
      <c r="AA194" s="366"/>
      <c r="AB194" s="371" t="s">
        <v>75</v>
      </c>
      <c r="AC194" s="371" t="s">
        <v>8772</v>
      </c>
      <c r="AD194" s="371" t="s">
        <v>1307</v>
      </c>
      <c r="AE194" s="371" t="s">
        <v>8773</v>
      </c>
      <c r="AF194" s="371" t="s">
        <v>8774</v>
      </c>
      <c r="AG194" s="371" t="s">
        <v>8775</v>
      </c>
      <c r="AH194" s="366"/>
      <c r="AI194" s="376">
        <v>45714</v>
      </c>
      <c r="AJ194" s="367" t="s">
        <v>8776</v>
      </c>
      <c r="AK194" s="367" t="s">
        <v>8289</v>
      </c>
      <c r="AL194" s="367" t="s">
        <v>140</v>
      </c>
      <c r="AM194" s="367"/>
      <c r="AN194" s="367" t="s">
        <v>62</v>
      </c>
      <c r="AO194" s="367"/>
      <c r="AP194" s="367" t="s">
        <v>8290</v>
      </c>
      <c r="AQ194" s="367" t="s">
        <v>8291</v>
      </c>
      <c r="AR194" s="367" t="s">
        <v>8292</v>
      </c>
      <c r="AS194" s="367"/>
      <c r="AT194" s="367"/>
      <c r="AU194" s="367">
        <v>1</v>
      </c>
    </row>
    <row r="195" spans="1:47" ht="30" hidden="1" customHeight="1">
      <c r="A195" s="105" t="str">
        <f>_xlfn.CONCAT(Table2[[#This Row],[TABLE_NAME]],Table2[[#This Row],[COLUMN_NAME]])</f>
        <v>INSTRUMENTTRNCH</v>
      </c>
      <c r="B195" s="362" t="s">
        <v>59</v>
      </c>
      <c r="C195" s="363" t="s">
        <v>1311</v>
      </c>
      <c r="D195" s="364" t="s">
        <v>94</v>
      </c>
      <c r="E195" s="364" t="s">
        <v>63</v>
      </c>
      <c r="F195" s="364" t="s">
        <v>63</v>
      </c>
      <c r="G195" s="364" t="s">
        <v>63</v>
      </c>
      <c r="H195" s="364" t="s">
        <v>62</v>
      </c>
      <c r="I195" s="364" t="s">
        <v>63</v>
      </c>
      <c r="J195" s="364" t="s">
        <v>63</v>
      </c>
      <c r="K195" s="364" t="s">
        <v>63</v>
      </c>
      <c r="L195" s="365" t="s">
        <v>1312</v>
      </c>
      <c r="M195" s="365" t="s">
        <v>1313</v>
      </c>
      <c r="N195" s="365" t="s">
        <v>1313</v>
      </c>
      <c r="O195" s="365" t="b">
        <v>1</v>
      </c>
      <c r="P195" s="365">
        <v>99999999999</v>
      </c>
      <c r="Q195" s="365">
        <v>11111111111</v>
      </c>
      <c r="R195" s="366"/>
      <c r="S195" s="364" t="s">
        <v>1314</v>
      </c>
      <c r="T195" s="364" t="s">
        <v>63</v>
      </c>
      <c r="U195" s="364" t="s">
        <v>63</v>
      </c>
      <c r="V195" s="364" t="s">
        <v>63</v>
      </c>
      <c r="W195" s="364" t="s">
        <v>63</v>
      </c>
      <c r="X195" s="364" t="s">
        <v>62</v>
      </c>
      <c r="Y195" s="364" t="s">
        <v>63</v>
      </c>
      <c r="Z195" s="364" t="s">
        <v>63</v>
      </c>
      <c r="AA195" s="366"/>
      <c r="AB195" s="371" t="s">
        <v>75</v>
      </c>
      <c r="AC195" s="368" t="s">
        <v>8772</v>
      </c>
      <c r="AD195" s="363" t="s">
        <v>1311</v>
      </c>
      <c r="AE195" s="363" t="s">
        <v>8773</v>
      </c>
      <c r="AF195" s="371" t="s">
        <v>8774</v>
      </c>
      <c r="AG195" s="367" t="s">
        <v>8775</v>
      </c>
      <c r="AH195" s="366"/>
      <c r="AI195" s="376">
        <v>45714</v>
      </c>
      <c r="AJ195" s="373" t="s">
        <v>8825</v>
      </c>
      <c r="AK195" s="367" t="s">
        <v>8434</v>
      </c>
      <c r="AL195" s="367" t="s">
        <v>140</v>
      </c>
      <c r="AM195" s="367" t="s">
        <v>8155</v>
      </c>
      <c r="AN195" s="367" t="s">
        <v>8217</v>
      </c>
      <c r="AO195" s="367" t="s">
        <v>63</v>
      </c>
      <c r="AP195" s="367" t="s">
        <v>8218</v>
      </c>
      <c r="AQ195" s="367" t="s">
        <v>8174</v>
      </c>
      <c r="AR195" s="367" t="s">
        <v>8158</v>
      </c>
      <c r="AS195" s="367" t="s">
        <v>8265</v>
      </c>
      <c r="AT195" s="367"/>
      <c r="AU195" s="367">
        <v>1</v>
      </c>
    </row>
    <row r="196" spans="1:47" ht="30" hidden="1" customHeight="1">
      <c r="A196" s="105" t="str">
        <f>_xlfn.CONCAT(Table2[[#This Row],[TABLE_NAME]],Table2[[#This Row],[COLUMN_NAME]])</f>
        <v>INSTRUMENTTYP_AMRTSTN</v>
      </c>
      <c r="B196" s="362" t="s">
        <v>59</v>
      </c>
      <c r="C196" s="363" t="s">
        <v>1315</v>
      </c>
      <c r="D196" s="364" t="s">
        <v>94</v>
      </c>
      <c r="E196" s="364" t="s">
        <v>62</v>
      </c>
      <c r="F196" s="364" t="s">
        <v>62</v>
      </c>
      <c r="G196" s="364" t="s">
        <v>62</v>
      </c>
      <c r="H196" s="364" t="s">
        <v>62</v>
      </c>
      <c r="I196" s="364" t="s">
        <v>62</v>
      </c>
      <c r="J196" s="364" t="s">
        <v>62</v>
      </c>
      <c r="K196" s="364" t="s">
        <v>62</v>
      </c>
      <c r="L196" s="365" t="s">
        <v>1316</v>
      </c>
      <c r="M196" s="365" t="s">
        <v>1317</v>
      </c>
      <c r="N196" s="365" t="s">
        <v>1317</v>
      </c>
      <c r="O196" s="365" t="b">
        <v>1</v>
      </c>
      <c r="P196" s="365">
        <v>99999999999</v>
      </c>
      <c r="Q196" s="365">
        <v>11111111111</v>
      </c>
      <c r="R196" s="366"/>
      <c r="S196" s="364" t="s">
        <v>1318</v>
      </c>
      <c r="T196" s="364" t="s">
        <v>63</v>
      </c>
      <c r="U196" s="364" t="s">
        <v>62</v>
      </c>
      <c r="V196" s="364" t="s">
        <v>62</v>
      </c>
      <c r="W196" s="364" t="s">
        <v>62</v>
      </c>
      <c r="X196" s="364" t="s">
        <v>62</v>
      </c>
      <c r="Y196" s="364" t="s">
        <v>62</v>
      </c>
      <c r="Z196" s="364" t="s">
        <v>63</v>
      </c>
      <c r="AA196" s="366"/>
      <c r="AB196" s="367" t="s">
        <v>605</v>
      </c>
      <c r="AC196" s="368" t="s">
        <v>8826</v>
      </c>
      <c r="AD196" s="363" t="s">
        <v>8827</v>
      </c>
      <c r="AE196" s="368" t="s">
        <v>8828</v>
      </c>
      <c r="AF196" s="371" t="s">
        <v>8727</v>
      </c>
      <c r="AG196" s="367" t="s">
        <v>8829</v>
      </c>
      <c r="AH196" s="366"/>
      <c r="AI196" s="370">
        <v>45764</v>
      </c>
      <c r="AJ196" s="367" t="s">
        <v>8830</v>
      </c>
      <c r="AK196" s="367" t="s">
        <v>8159</v>
      </c>
      <c r="AL196" s="367" t="s">
        <v>8435</v>
      </c>
      <c r="AM196" s="367"/>
      <c r="AN196" s="367"/>
      <c r="AO196" s="367"/>
      <c r="AP196" s="367" t="s">
        <v>8156</v>
      </c>
      <c r="AQ196" s="367" t="s">
        <v>8162</v>
      </c>
      <c r="AR196" s="367" t="s">
        <v>8163</v>
      </c>
      <c r="AS196" s="367"/>
      <c r="AT196" s="367"/>
      <c r="AU196" s="367">
        <v>1</v>
      </c>
    </row>
    <row r="197" spans="1:47" ht="30" hidden="1" customHeight="1">
      <c r="A197" s="105" t="str">
        <f>_xlfn.CONCAT(Table2[[#This Row],[TABLE_NAME]],Table2[[#This Row],[COLUMN_NAME]])</f>
        <v>INSTRUMENTTYP_CMPLNT_MRTR_C19</v>
      </c>
      <c r="B197" s="362" t="s">
        <v>59</v>
      </c>
      <c r="C197" s="363" t="s">
        <v>1320</v>
      </c>
      <c r="D197" s="364" t="s">
        <v>94</v>
      </c>
      <c r="E197" s="364" t="s">
        <v>63</v>
      </c>
      <c r="F197" s="364" t="s">
        <v>62</v>
      </c>
      <c r="G197" s="364" t="s">
        <v>62</v>
      </c>
      <c r="H197" s="364" t="s">
        <v>62</v>
      </c>
      <c r="I197" s="364" t="s">
        <v>62</v>
      </c>
      <c r="J197" s="364" t="s">
        <v>62</v>
      </c>
      <c r="K197" s="364" t="s">
        <v>62</v>
      </c>
      <c r="L197" s="365" t="s">
        <v>1321</v>
      </c>
      <c r="M197" s="365" t="s">
        <v>1322</v>
      </c>
      <c r="N197" s="365" t="s">
        <v>1322</v>
      </c>
      <c r="O197" s="365" t="b">
        <v>1</v>
      </c>
      <c r="P197" s="365">
        <v>99999999999</v>
      </c>
      <c r="Q197" s="365">
        <v>11111111111</v>
      </c>
      <c r="R197" s="366"/>
      <c r="S197" s="364" t="s">
        <v>1323</v>
      </c>
      <c r="T197" s="364" t="s">
        <v>63</v>
      </c>
      <c r="U197" s="364" t="s">
        <v>63</v>
      </c>
      <c r="V197" s="364" t="s">
        <v>63</v>
      </c>
      <c r="W197" s="364" t="s">
        <v>63</v>
      </c>
      <c r="X197" s="364" t="s">
        <v>62</v>
      </c>
      <c r="Y197" s="364" t="s">
        <v>62</v>
      </c>
      <c r="Z197" s="364" t="s">
        <v>63</v>
      </c>
      <c r="AA197" s="366"/>
      <c r="AB197" s="367" t="s">
        <v>98</v>
      </c>
      <c r="AC197" s="368" t="s">
        <v>9089</v>
      </c>
      <c r="AD197" s="368" t="s">
        <v>9090</v>
      </c>
      <c r="AE197" s="368" t="s">
        <v>9091</v>
      </c>
      <c r="AF197" s="374" t="s">
        <v>186</v>
      </c>
      <c r="AG197" s="367" t="s">
        <v>9092</v>
      </c>
      <c r="AH197" s="366"/>
      <c r="AI197" s="376">
        <v>44547</v>
      </c>
      <c r="AJ197" s="367" t="s">
        <v>9093</v>
      </c>
      <c r="AK197" s="367"/>
      <c r="AL197" s="367" t="s">
        <v>140</v>
      </c>
      <c r="AM197" s="367"/>
      <c r="AN197" s="367"/>
      <c r="AO197" s="367"/>
      <c r="AP197" s="367" t="s">
        <v>8196</v>
      </c>
      <c r="AQ197" s="367" t="s">
        <v>8142</v>
      </c>
      <c r="AR197" s="367" t="s">
        <v>8143</v>
      </c>
      <c r="AS197" s="367" t="s">
        <v>8436</v>
      </c>
      <c r="AT197" s="367"/>
      <c r="AU197" s="367">
        <v>1</v>
      </c>
    </row>
    <row r="198" spans="1:47" ht="30" hidden="1" customHeight="1">
      <c r="A198" s="105" t="str">
        <f>_xlfn.CONCAT(Table2[[#This Row],[TABLE_NAME]],Table2[[#This Row],[COLUMN_NAME]])</f>
        <v>INSTRUMENTTYP_CRE_OPRTN</v>
      </c>
      <c r="B198" s="362" t="s">
        <v>59</v>
      </c>
      <c r="C198" s="363" t="s">
        <v>1324</v>
      </c>
      <c r="D198" s="364" t="s">
        <v>94</v>
      </c>
      <c r="E198" s="364" t="s">
        <v>63</v>
      </c>
      <c r="F198" s="364" t="s">
        <v>63</v>
      </c>
      <c r="G198" s="364" t="s">
        <v>62</v>
      </c>
      <c r="H198" s="364" t="s">
        <v>63</v>
      </c>
      <c r="I198" s="364" t="s">
        <v>63</v>
      </c>
      <c r="J198" s="364" t="s">
        <v>63</v>
      </c>
      <c r="K198" s="364" t="s">
        <v>63</v>
      </c>
      <c r="L198" s="365" t="s">
        <v>1325</v>
      </c>
      <c r="M198" s="365" t="s">
        <v>1326</v>
      </c>
      <c r="N198" s="365" t="s">
        <v>1326</v>
      </c>
      <c r="O198" s="365" t="b">
        <v>1</v>
      </c>
      <c r="P198" s="365">
        <v>99999999999</v>
      </c>
      <c r="Q198" s="365">
        <v>11111111111</v>
      </c>
      <c r="R198" s="366"/>
      <c r="S198" s="364" t="s">
        <v>1327</v>
      </c>
      <c r="T198" s="364" t="s">
        <v>63</v>
      </c>
      <c r="U198" s="364" t="s">
        <v>63</v>
      </c>
      <c r="V198" s="364" t="s">
        <v>63</v>
      </c>
      <c r="W198" s="364" t="s">
        <v>63</v>
      </c>
      <c r="X198" s="364" t="s">
        <v>62</v>
      </c>
      <c r="Y198" s="364" t="s">
        <v>63</v>
      </c>
      <c r="Z198" s="364" t="s">
        <v>63</v>
      </c>
      <c r="AA198" s="366"/>
      <c r="AB198" s="371" t="s">
        <v>75</v>
      </c>
      <c r="AC198" s="368" t="s">
        <v>9094</v>
      </c>
      <c r="AD198" s="368" t="s">
        <v>9095</v>
      </c>
      <c r="AE198" s="368" t="s">
        <v>9096</v>
      </c>
      <c r="AF198" s="367" t="s">
        <v>9097</v>
      </c>
      <c r="AG198" s="367" t="s">
        <v>9098</v>
      </c>
      <c r="AH198" s="366"/>
      <c r="AI198" s="370">
        <v>44529</v>
      </c>
      <c r="AJ198" s="367" t="s">
        <v>9099</v>
      </c>
      <c r="AK198" s="367" t="s">
        <v>8437</v>
      </c>
      <c r="AL198" s="367" t="s">
        <v>140</v>
      </c>
      <c r="AM198" s="367"/>
      <c r="AN198" s="367"/>
      <c r="AO198" s="367"/>
      <c r="AP198" s="367" t="s">
        <v>8223</v>
      </c>
      <c r="AQ198" s="367" t="s">
        <v>8157</v>
      </c>
      <c r="AR198" s="367" t="s">
        <v>8158</v>
      </c>
      <c r="AS198" s="367"/>
      <c r="AT198" s="367"/>
      <c r="AU198" s="367">
        <v>1</v>
      </c>
    </row>
    <row r="199" spans="1:47" ht="30" hidden="1" customHeight="1">
      <c r="A199" s="105" t="str">
        <f>_xlfn.CONCAT(Table2[[#This Row],[TABLE_NAME]],Table2[[#This Row],[COLUMN_NAME]])</f>
        <v>INSTRUMENTTYP_INSTRMNT</v>
      </c>
      <c r="B199" s="362" t="s">
        <v>59</v>
      </c>
      <c r="C199" s="363" t="s">
        <v>1328</v>
      </c>
      <c r="D199" s="364" t="s">
        <v>94</v>
      </c>
      <c r="E199" s="364" t="s">
        <v>62</v>
      </c>
      <c r="F199" s="364" t="s">
        <v>62</v>
      </c>
      <c r="G199" s="364" t="s">
        <v>62</v>
      </c>
      <c r="H199" s="364" t="s">
        <v>62</v>
      </c>
      <c r="I199" s="364" t="s">
        <v>62</v>
      </c>
      <c r="J199" s="364" t="s">
        <v>62</v>
      </c>
      <c r="K199" s="364" t="s">
        <v>62</v>
      </c>
      <c r="L199" s="365" t="s">
        <v>1329</v>
      </c>
      <c r="M199" s="365" t="s">
        <v>1330</v>
      </c>
      <c r="N199" s="365" t="s">
        <v>1330</v>
      </c>
      <c r="O199" s="365" t="b">
        <v>1</v>
      </c>
      <c r="P199" s="365">
        <v>99999999999</v>
      </c>
      <c r="Q199" s="365">
        <v>11111111111</v>
      </c>
      <c r="R199" s="366"/>
      <c r="S199" s="364" t="s">
        <v>1331</v>
      </c>
      <c r="T199" s="364" t="s">
        <v>62</v>
      </c>
      <c r="U199" s="364" t="s">
        <v>62</v>
      </c>
      <c r="V199" s="364" t="s">
        <v>62</v>
      </c>
      <c r="W199" s="364" t="s">
        <v>62</v>
      </c>
      <c r="X199" s="364" t="s">
        <v>62</v>
      </c>
      <c r="Y199" s="364" t="s">
        <v>62</v>
      </c>
      <c r="Z199" s="364" t="s">
        <v>63</v>
      </c>
      <c r="AA199" s="366"/>
      <c r="AB199" s="367" t="s">
        <v>1134</v>
      </c>
      <c r="AC199" s="368" t="s">
        <v>8831</v>
      </c>
      <c r="AD199" s="368" t="s">
        <v>8832</v>
      </c>
      <c r="AE199" s="368" t="s">
        <v>8833</v>
      </c>
      <c r="AF199" s="367" t="s">
        <v>69</v>
      </c>
      <c r="AG199" s="367" t="s">
        <v>8834</v>
      </c>
      <c r="AH199" s="366"/>
      <c r="AI199" s="370">
        <v>45764</v>
      </c>
      <c r="AJ199" s="373" t="s">
        <v>8835</v>
      </c>
      <c r="AK199" s="367" t="s">
        <v>8438</v>
      </c>
      <c r="AL199" s="367"/>
      <c r="AM199" s="367" t="s">
        <v>8161</v>
      </c>
      <c r="AN199" s="367" t="s">
        <v>63</v>
      </c>
      <c r="AO199" s="367" t="s">
        <v>62</v>
      </c>
      <c r="AP199" s="367" t="s">
        <v>8156</v>
      </c>
      <c r="AQ199" s="367" t="s">
        <v>8157</v>
      </c>
      <c r="AR199" s="367" t="s">
        <v>8158</v>
      </c>
      <c r="AS199" s="367" t="s">
        <v>8439</v>
      </c>
      <c r="AT199" s="367"/>
      <c r="AU199" s="367">
        <v>1</v>
      </c>
    </row>
    <row r="200" spans="1:47" ht="30" hidden="1" customHeight="1">
      <c r="A200" s="105" t="str">
        <f>_xlfn.CONCAT(Table2[[#This Row],[TABLE_NAME]],Table2[[#This Row],[COLUMN_NAME]])</f>
        <v>INSTRUMENTTYP_INTRST_RT</v>
      </c>
      <c r="B200" s="362" t="s">
        <v>59</v>
      </c>
      <c r="C200" s="363" t="s">
        <v>1332</v>
      </c>
      <c r="D200" s="364" t="s">
        <v>94</v>
      </c>
      <c r="E200" s="364" t="s">
        <v>62</v>
      </c>
      <c r="F200" s="364" t="s">
        <v>62</v>
      </c>
      <c r="G200" s="364" t="s">
        <v>62</v>
      </c>
      <c r="H200" s="364" t="s">
        <v>63</v>
      </c>
      <c r="I200" s="364" t="s">
        <v>62</v>
      </c>
      <c r="J200" s="364" t="s">
        <v>62</v>
      </c>
      <c r="K200" s="364" t="s">
        <v>62</v>
      </c>
      <c r="L200" s="365" t="s">
        <v>1333</v>
      </c>
      <c r="M200" s="365" t="s">
        <v>1334</v>
      </c>
      <c r="N200" s="365" t="s">
        <v>1334</v>
      </c>
      <c r="O200" s="365" t="b">
        <v>1</v>
      </c>
      <c r="P200" s="365">
        <v>99999999999</v>
      </c>
      <c r="Q200" s="365">
        <v>11111111111</v>
      </c>
      <c r="R200" s="366"/>
      <c r="S200" s="364" t="s">
        <v>1335</v>
      </c>
      <c r="T200" s="364" t="s">
        <v>63</v>
      </c>
      <c r="U200" s="364" t="s">
        <v>62</v>
      </c>
      <c r="V200" s="364" t="s">
        <v>62</v>
      </c>
      <c r="W200" s="364" t="s">
        <v>62</v>
      </c>
      <c r="X200" s="364" t="s">
        <v>62</v>
      </c>
      <c r="Y200" s="364" t="s">
        <v>62</v>
      </c>
      <c r="Z200" s="364" t="s">
        <v>62</v>
      </c>
      <c r="AA200" s="366"/>
      <c r="AB200" s="367" t="s">
        <v>605</v>
      </c>
      <c r="AC200" s="368" t="s">
        <v>762</v>
      </c>
      <c r="AD200" s="363" t="s">
        <v>1336</v>
      </c>
      <c r="AE200" s="368" t="s">
        <v>1337</v>
      </c>
      <c r="AF200" s="371" t="s">
        <v>69</v>
      </c>
      <c r="AG200" s="367" t="s">
        <v>1319</v>
      </c>
      <c r="AH200" s="366"/>
      <c r="AI200" s="370">
        <v>44529</v>
      </c>
      <c r="AJ200" s="373" t="s">
        <v>1338</v>
      </c>
      <c r="AK200" s="367" t="s">
        <v>8159</v>
      </c>
      <c r="AL200" s="367" t="s">
        <v>8440</v>
      </c>
      <c r="AM200" s="367" t="s">
        <v>8161</v>
      </c>
      <c r="AN200" s="367" t="s">
        <v>63</v>
      </c>
      <c r="AO200" s="367" t="s">
        <v>62</v>
      </c>
      <c r="AP200" s="367" t="s">
        <v>8156</v>
      </c>
      <c r="AQ200" s="367" t="s">
        <v>8162</v>
      </c>
      <c r="AR200" s="367" t="s">
        <v>8163</v>
      </c>
      <c r="AS200" s="367"/>
      <c r="AT200" s="367"/>
      <c r="AU200" s="367">
        <v>1</v>
      </c>
    </row>
    <row r="201" spans="1:47" ht="30" hidden="1" customHeight="1">
      <c r="A201" s="105" t="str">
        <f>_xlfn.CONCAT(Table2[[#This Row],[TABLE_NAME]],Table2[[#This Row],[COLUMN_NAME]])</f>
        <v>INSTRUMENTTYP_MRTGG</v>
      </c>
      <c r="B201" s="362" t="s">
        <v>59</v>
      </c>
      <c r="C201" s="363" t="s">
        <v>1339</v>
      </c>
      <c r="D201" s="364" t="s">
        <v>94</v>
      </c>
      <c r="E201" s="364" t="s">
        <v>63</v>
      </c>
      <c r="F201" s="364" t="s">
        <v>62</v>
      </c>
      <c r="G201" s="364" t="s">
        <v>62</v>
      </c>
      <c r="H201" s="364" t="s">
        <v>63</v>
      </c>
      <c r="I201" s="364" t="s">
        <v>62</v>
      </c>
      <c r="J201" s="364" t="s">
        <v>62</v>
      </c>
      <c r="K201" s="364" t="s">
        <v>63</v>
      </c>
      <c r="L201" s="365" t="s">
        <v>1340</v>
      </c>
      <c r="M201" s="365" t="s">
        <v>1341</v>
      </c>
      <c r="N201" s="365" t="s">
        <v>1341</v>
      </c>
      <c r="O201" s="365" t="b">
        <v>1</v>
      </c>
      <c r="P201" s="365">
        <v>99999999999</v>
      </c>
      <c r="Q201" s="365">
        <v>11111111111</v>
      </c>
      <c r="R201" s="366"/>
      <c r="S201" s="364" t="s">
        <v>1342</v>
      </c>
      <c r="T201" s="364" t="s">
        <v>63</v>
      </c>
      <c r="U201" s="364" t="s">
        <v>62</v>
      </c>
      <c r="V201" s="364" t="s">
        <v>62</v>
      </c>
      <c r="W201" s="364" t="s">
        <v>62</v>
      </c>
      <c r="X201" s="364" t="s">
        <v>62</v>
      </c>
      <c r="Y201" s="364" t="s">
        <v>62</v>
      </c>
      <c r="Z201" s="364" t="s">
        <v>63</v>
      </c>
      <c r="AA201" s="366"/>
      <c r="AB201" s="371" t="s">
        <v>67</v>
      </c>
      <c r="AC201" s="371" t="s">
        <v>67</v>
      </c>
      <c r="AD201" s="371" t="s">
        <v>67</v>
      </c>
      <c r="AE201" s="369" t="s">
        <v>1343</v>
      </c>
      <c r="AF201" s="372" t="s">
        <v>1344</v>
      </c>
      <c r="AG201" s="367" t="s">
        <v>1345</v>
      </c>
      <c r="AH201" s="366"/>
      <c r="AI201" s="370">
        <v>45128</v>
      </c>
      <c r="AJ201" s="373" t="s">
        <v>1346</v>
      </c>
      <c r="AK201" s="367" t="s">
        <v>8441</v>
      </c>
      <c r="AL201" s="367" t="s">
        <v>140</v>
      </c>
      <c r="AM201" s="367" t="s">
        <v>8140</v>
      </c>
      <c r="AN201" s="367" t="s">
        <v>63</v>
      </c>
      <c r="AO201" s="367" t="s">
        <v>62</v>
      </c>
      <c r="AP201" s="367" t="s">
        <v>8223</v>
      </c>
      <c r="AQ201" s="367" t="s">
        <v>8157</v>
      </c>
      <c r="AR201" s="367" t="s">
        <v>8158</v>
      </c>
      <c r="AS201" s="367" t="s">
        <v>8442</v>
      </c>
      <c r="AT201" s="367"/>
      <c r="AU201" s="367">
        <v>1</v>
      </c>
    </row>
    <row r="202" spans="1:47" ht="30" hidden="1" customHeight="1">
      <c r="A202" s="105" t="str">
        <f>_xlfn.CONCAT(Table2[[#This Row],[TABLE_NAME]],Table2[[#This Row],[COLUMN_NAME]])</f>
        <v>INSTRUMENTTYPE_OF_PLCMNT</v>
      </c>
      <c r="B202" s="362" t="s">
        <v>59</v>
      </c>
      <c r="C202" s="368" t="s">
        <v>1347</v>
      </c>
      <c r="D202" s="364" t="s">
        <v>94</v>
      </c>
      <c r="E202" s="364" t="s">
        <v>63</v>
      </c>
      <c r="F202" s="364"/>
      <c r="G202" s="364"/>
      <c r="H202" s="364"/>
      <c r="I202" s="364"/>
      <c r="J202" s="364"/>
      <c r="K202" s="364"/>
      <c r="L202" s="365" t="s">
        <v>1348</v>
      </c>
      <c r="M202" s="365" t="s">
        <v>1349</v>
      </c>
      <c r="N202" s="365" t="s">
        <v>1349</v>
      </c>
      <c r="O202" s="365" t="b">
        <v>1</v>
      </c>
      <c r="P202" s="365">
        <v>99999999999</v>
      </c>
      <c r="Q202" s="365">
        <v>11111111111</v>
      </c>
      <c r="R202" s="366"/>
      <c r="S202" s="364" t="s">
        <v>1350</v>
      </c>
      <c r="T202" s="364" t="s">
        <v>63</v>
      </c>
      <c r="U202" s="364" t="s">
        <v>63</v>
      </c>
      <c r="V202" s="364" t="s">
        <v>63</v>
      </c>
      <c r="W202" s="364" t="s">
        <v>63</v>
      </c>
      <c r="X202" s="364" t="s">
        <v>63</v>
      </c>
      <c r="Y202" s="364" t="s">
        <v>63</v>
      </c>
      <c r="Z202" s="364" t="s">
        <v>62</v>
      </c>
      <c r="AA202" s="366"/>
      <c r="AB202" s="367" t="s">
        <v>406</v>
      </c>
      <c r="AC202" s="368" t="s">
        <v>866</v>
      </c>
      <c r="AD202" s="368" t="s">
        <v>1351</v>
      </c>
      <c r="AE202" s="368" t="s">
        <v>1352</v>
      </c>
      <c r="AF202" s="371" t="s">
        <v>231</v>
      </c>
      <c r="AG202" s="367" t="s">
        <v>1353</v>
      </c>
      <c r="AH202" s="366"/>
      <c r="AI202" s="376">
        <v>44586</v>
      </c>
      <c r="AJ202" s="367" t="s">
        <v>1354</v>
      </c>
      <c r="AK202" s="367" t="s">
        <v>8443</v>
      </c>
      <c r="AL202" s="367" t="s">
        <v>140</v>
      </c>
      <c r="AM202" s="367" t="s">
        <v>8171</v>
      </c>
      <c r="AN202" s="367" t="s">
        <v>63</v>
      </c>
      <c r="AO202" s="367" t="s">
        <v>62</v>
      </c>
      <c r="AP202" s="367" t="s">
        <v>8172</v>
      </c>
      <c r="AQ202" s="367" t="s">
        <v>8162</v>
      </c>
      <c r="AR202" s="367" t="s">
        <v>8163</v>
      </c>
      <c r="AS202" s="367"/>
      <c r="AT202" s="367" t="s">
        <v>8444</v>
      </c>
      <c r="AU202" s="367">
        <v>1</v>
      </c>
    </row>
    <row r="203" spans="1:47" ht="30" hidden="1" customHeight="1">
      <c r="A203" s="105" t="str">
        <f>_xlfn.CONCAT(Table2[[#This Row],[TABLE_NAME]],Table2[[#This Row],[COLUMN_NAME]])</f>
        <v>INSTRUMENTVLTN_CRRNCY</v>
      </c>
      <c r="B203" s="362" t="s">
        <v>59</v>
      </c>
      <c r="C203" s="368" t="s">
        <v>1355</v>
      </c>
      <c r="D203" s="364" t="s">
        <v>94</v>
      </c>
      <c r="E203" s="364" t="s">
        <v>62</v>
      </c>
      <c r="F203" s="364"/>
      <c r="G203" s="364"/>
      <c r="H203" s="364"/>
      <c r="I203" s="364"/>
      <c r="J203" s="364"/>
      <c r="K203" s="364"/>
      <c r="L203" s="365" t="s">
        <v>1356</v>
      </c>
      <c r="M203" s="365" t="s">
        <v>1357</v>
      </c>
      <c r="N203" s="365" t="s">
        <v>1358</v>
      </c>
      <c r="O203" s="365" t="b">
        <v>0</v>
      </c>
      <c r="P203" s="365" t="s">
        <v>139</v>
      </c>
      <c r="Q203" s="365" t="s">
        <v>140</v>
      </c>
      <c r="R203" s="366"/>
      <c r="S203" s="364" t="s">
        <v>1359</v>
      </c>
      <c r="T203" s="364" t="s">
        <v>63</v>
      </c>
      <c r="U203" s="364" t="s">
        <v>63</v>
      </c>
      <c r="V203" s="364" t="s">
        <v>63</v>
      </c>
      <c r="W203" s="364" t="s">
        <v>63</v>
      </c>
      <c r="X203" s="364" t="s">
        <v>63</v>
      </c>
      <c r="Y203" s="364" t="s">
        <v>63</v>
      </c>
      <c r="Z203" s="364" t="s">
        <v>62</v>
      </c>
      <c r="AA203" s="366"/>
      <c r="AB203" s="371" t="s">
        <v>67</v>
      </c>
      <c r="AC203" s="368" t="s">
        <v>67</v>
      </c>
      <c r="AD203" s="368" t="s">
        <v>67</v>
      </c>
      <c r="AE203" s="363" t="s">
        <v>1360</v>
      </c>
      <c r="AF203" s="367" t="s">
        <v>493</v>
      </c>
      <c r="AG203" s="369" t="s">
        <v>69</v>
      </c>
      <c r="AH203" s="366"/>
      <c r="AI203" s="376">
        <v>44589</v>
      </c>
      <c r="AJ203" s="367" t="s">
        <v>1361</v>
      </c>
      <c r="AK203" s="367" t="s">
        <v>8445</v>
      </c>
      <c r="AL203" s="367" t="s">
        <v>8344</v>
      </c>
      <c r="AM203" s="367" t="s">
        <v>8171</v>
      </c>
      <c r="AN203" s="367" t="s">
        <v>63</v>
      </c>
      <c r="AO203" s="367" t="s">
        <v>62</v>
      </c>
      <c r="AP203" s="367" t="s">
        <v>8172</v>
      </c>
      <c r="AQ203" s="367" t="s">
        <v>8162</v>
      </c>
      <c r="AR203" s="367" t="s">
        <v>8163</v>
      </c>
      <c r="AS203" s="367"/>
      <c r="AT203" s="367"/>
      <c r="AU203" s="367">
        <v>1</v>
      </c>
    </row>
    <row r="204" spans="1:47" ht="30" hidden="1" customHeight="1">
      <c r="A204" s="105" t="str">
        <f>_xlfn.CONCAT(Table2[[#This Row],[TABLE_NAME]],Table2[[#This Row],[COLUMN_NAME]])</f>
        <v>INSTRUMENTVLTN_TYP</v>
      </c>
      <c r="B204" s="362" t="s">
        <v>59</v>
      </c>
      <c r="C204" s="368" t="s">
        <v>1362</v>
      </c>
      <c r="D204" s="364" t="s">
        <v>94</v>
      </c>
      <c r="E204" s="364" t="s">
        <v>62</v>
      </c>
      <c r="F204" s="364"/>
      <c r="G204" s="364"/>
      <c r="H204" s="364"/>
      <c r="I204" s="364"/>
      <c r="J204" s="364"/>
      <c r="K204" s="364"/>
      <c r="L204" s="365" t="s">
        <v>1363</v>
      </c>
      <c r="M204" s="365" t="s">
        <v>1364</v>
      </c>
      <c r="N204" s="365" t="s">
        <v>1364</v>
      </c>
      <c r="O204" s="365" t="b">
        <v>1</v>
      </c>
      <c r="P204" s="365">
        <v>99999999999</v>
      </c>
      <c r="Q204" s="365">
        <v>11111111111</v>
      </c>
      <c r="R204" s="366"/>
      <c r="S204" s="364" t="s">
        <v>1365</v>
      </c>
      <c r="T204" s="364" t="s">
        <v>63</v>
      </c>
      <c r="U204" s="364" t="s">
        <v>63</v>
      </c>
      <c r="V204" s="364" t="s">
        <v>63</v>
      </c>
      <c r="W204" s="364" t="s">
        <v>63</v>
      </c>
      <c r="X204" s="364" t="s">
        <v>63</v>
      </c>
      <c r="Y204" s="364" t="s">
        <v>63</v>
      </c>
      <c r="Z204" s="364" t="s">
        <v>62</v>
      </c>
      <c r="AA204" s="366"/>
      <c r="AB204" s="367" t="s">
        <v>406</v>
      </c>
      <c r="AC204" s="368" t="s">
        <v>866</v>
      </c>
      <c r="AD204" s="368" t="s">
        <v>1366</v>
      </c>
      <c r="AE204" s="368" t="s">
        <v>1367</v>
      </c>
      <c r="AF204" s="367" t="s">
        <v>1083</v>
      </c>
      <c r="AG204" s="367" t="s">
        <v>1368</v>
      </c>
      <c r="AH204" s="366"/>
      <c r="AI204" s="376">
        <v>44586</v>
      </c>
      <c r="AJ204" s="367" t="s">
        <v>1369</v>
      </c>
      <c r="AK204" s="367" t="s">
        <v>8446</v>
      </c>
      <c r="AL204" s="367" t="s">
        <v>8344</v>
      </c>
      <c r="AM204" s="367" t="s">
        <v>8171</v>
      </c>
      <c r="AN204" s="367" t="s">
        <v>63</v>
      </c>
      <c r="AO204" s="367" t="s">
        <v>62</v>
      </c>
      <c r="AP204" s="367" t="s">
        <v>8172</v>
      </c>
      <c r="AQ204" s="367" t="s">
        <v>8162</v>
      </c>
      <c r="AR204" s="367" t="s">
        <v>8163</v>
      </c>
      <c r="AS204" s="367"/>
      <c r="AT204" s="367"/>
      <c r="AU204" s="367">
        <v>1</v>
      </c>
    </row>
    <row r="205" spans="1:47" ht="30" hidden="1" customHeight="1">
      <c r="A205" s="105" t="str">
        <f>_xlfn.CONCAT(Table2[[#This Row],[TABLE_NAME]],Table2[[#This Row],[COLUMN_NAME]])</f>
        <v>INSTRUMENTUS_PRCDS</v>
      </c>
      <c r="B205" s="362" t="s">
        <v>59</v>
      </c>
      <c r="C205" s="368" t="s">
        <v>8848</v>
      </c>
      <c r="D205" s="364" t="s">
        <v>94</v>
      </c>
      <c r="E205" s="364" t="s">
        <v>63</v>
      </c>
      <c r="F205" s="364"/>
      <c r="G205" s="364"/>
      <c r="H205" s="364"/>
      <c r="I205" s="364"/>
      <c r="J205" s="364"/>
      <c r="K205" s="364"/>
      <c r="L205" s="365" t="s">
        <v>8927</v>
      </c>
      <c r="M205" s="365" t="s">
        <v>8928</v>
      </c>
      <c r="N205" s="365"/>
      <c r="O205" s="365" t="b">
        <v>0</v>
      </c>
      <c r="P205" s="365" t="s">
        <v>139</v>
      </c>
      <c r="Q205" s="365" t="s">
        <v>140</v>
      </c>
      <c r="R205" s="366"/>
      <c r="S205" s="364" t="s">
        <v>8929</v>
      </c>
      <c r="T205" s="364" t="s">
        <v>63</v>
      </c>
      <c r="U205" s="364" t="s">
        <v>63</v>
      </c>
      <c r="V205" s="364" t="s">
        <v>63</v>
      </c>
      <c r="W205" s="364" t="s">
        <v>62</v>
      </c>
      <c r="X205" s="364" t="s">
        <v>62</v>
      </c>
      <c r="Y205" s="364" t="s">
        <v>63</v>
      </c>
      <c r="Z205" s="364" t="s">
        <v>62</v>
      </c>
      <c r="AA205" s="366"/>
      <c r="AB205" s="367" t="s">
        <v>75</v>
      </c>
      <c r="AC205" s="367" t="s">
        <v>8930</v>
      </c>
      <c r="AD205" s="367" t="s">
        <v>8931</v>
      </c>
      <c r="AE205" s="367" t="s">
        <v>8932</v>
      </c>
      <c r="AF205" s="367" t="s">
        <v>69</v>
      </c>
      <c r="AG205" s="367" t="s">
        <v>8933</v>
      </c>
      <c r="AH205" s="367"/>
      <c r="AI205" s="376">
        <v>45730</v>
      </c>
      <c r="AJ205" s="367" t="s">
        <v>8934</v>
      </c>
      <c r="AK205" s="367"/>
      <c r="AL205" s="367"/>
      <c r="AM205" s="367"/>
      <c r="AN205" s="367"/>
      <c r="AO205" s="367"/>
      <c r="AP205" s="367"/>
      <c r="AQ205" s="367"/>
      <c r="AR205" s="367"/>
      <c r="AS205" s="367"/>
      <c r="AT205" s="367"/>
      <c r="AU205" s="367"/>
    </row>
    <row r="206" spans="1:47" ht="30" hidden="1" customHeight="1">
      <c r="A206" s="105" t="str">
        <f>_xlfn.CONCAT(Table2[[#This Row],[TABLE_NAME]],Table2[[#This Row],[COLUMN_NAME]])</f>
        <v>INSTRUMENTTYP_OFF_BLNC_PRDCT</v>
      </c>
      <c r="B206" s="362" t="s">
        <v>59</v>
      </c>
      <c r="C206" s="368" t="s">
        <v>8849</v>
      </c>
      <c r="D206" s="364" t="s">
        <v>94</v>
      </c>
      <c r="E206" s="364" t="s">
        <v>63</v>
      </c>
      <c r="F206" s="364"/>
      <c r="G206" s="364"/>
      <c r="H206" s="364"/>
      <c r="I206" s="364"/>
      <c r="J206" s="364"/>
      <c r="K206" s="364"/>
      <c r="L206" s="365" t="s">
        <v>8935</v>
      </c>
      <c r="M206" s="365" t="s">
        <v>8936</v>
      </c>
      <c r="N206" s="365"/>
      <c r="O206" s="365" t="b">
        <v>0</v>
      </c>
      <c r="P206" s="365" t="s">
        <v>139</v>
      </c>
      <c r="Q206" s="365" t="s">
        <v>140</v>
      </c>
      <c r="R206" s="366"/>
      <c r="S206" s="364" t="s">
        <v>8937</v>
      </c>
      <c r="T206" s="364" t="s">
        <v>62</v>
      </c>
      <c r="U206" s="364" t="s">
        <v>62</v>
      </c>
      <c r="V206" s="364" t="s">
        <v>62</v>
      </c>
      <c r="W206" s="364" t="s">
        <v>62</v>
      </c>
      <c r="X206" s="364" t="s">
        <v>62</v>
      </c>
      <c r="Y206" s="364" t="s">
        <v>62</v>
      </c>
      <c r="Z206" s="364" t="s">
        <v>62</v>
      </c>
      <c r="AA206" s="366"/>
      <c r="AB206" s="367" t="s">
        <v>75</v>
      </c>
      <c r="AC206" s="367" t="s">
        <v>8938</v>
      </c>
      <c r="AD206" s="367" t="s">
        <v>9163</v>
      </c>
      <c r="AE206" s="367" t="s">
        <v>9165</v>
      </c>
      <c r="AF206" s="367" t="s">
        <v>8939</v>
      </c>
      <c r="AG206" s="367" t="s">
        <v>9164</v>
      </c>
      <c r="AH206" s="367"/>
      <c r="AI206" s="376">
        <v>45923</v>
      </c>
      <c r="AJ206" s="367" t="s">
        <v>9166</v>
      </c>
      <c r="AK206" s="367"/>
      <c r="AL206" s="367"/>
      <c r="AM206" s="367"/>
      <c r="AN206" s="367"/>
      <c r="AO206" s="367"/>
      <c r="AP206" s="367"/>
      <c r="AQ206" s="367"/>
      <c r="AR206" s="367"/>
      <c r="AS206" s="367"/>
      <c r="AT206" s="367"/>
      <c r="AU206" s="367"/>
    </row>
    <row r="207" spans="1:47" ht="30" hidden="1" customHeight="1">
      <c r="A207" s="105" t="str">
        <f>_xlfn.CONCAT(Table2[[#This Row],[TABLE_NAME]],Table2[[#This Row],[COLUMN_NAME]])</f>
        <v>INSTRUMENTTYP_FCLTY</v>
      </c>
      <c r="B207" s="362" t="s">
        <v>59</v>
      </c>
      <c r="C207" s="368" t="s">
        <v>8850</v>
      </c>
      <c r="D207" s="364" t="s">
        <v>94</v>
      </c>
      <c r="E207" s="364" t="s">
        <v>63</v>
      </c>
      <c r="F207" s="364"/>
      <c r="G207" s="364"/>
      <c r="H207" s="364"/>
      <c r="I207" s="364"/>
      <c r="J207" s="364"/>
      <c r="K207" s="364"/>
      <c r="L207" s="365" t="s">
        <v>8940</v>
      </c>
      <c r="M207" s="365" t="s">
        <v>8941</v>
      </c>
      <c r="N207" s="365"/>
      <c r="O207" s="365" t="b">
        <v>0</v>
      </c>
      <c r="P207" s="365" t="s">
        <v>139</v>
      </c>
      <c r="Q207" s="365" t="s">
        <v>140</v>
      </c>
      <c r="R207" s="366"/>
      <c r="S207" s="364" t="s">
        <v>8942</v>
      </c>
      <c r="T207" s="364" t="s">
        <v>63</v>
      </c>
      <c r="U207" s="364" t="s">
        <v>63</v>
      </c>
      <c r="V207" s="364" t="s">
        <v>63</v>
      </c>
      <c r="W207" s="364" t="s">
        <v>62</v>
      </c>
      <c r="X207" s="364" t="s">
        <v>62</v>
      </c>
      <c r="Y207" s="364" t="s">
        <v>63</v>
      </c>
      <c r="Z207" s="364" t="s">
        <v>62</v>
      </c>
      <c r="AA207" s="366"/>
      <c r="AB207" s="367" t="s">
        <v>75</v>
      </c>
      <c r="AC207" s="367" t="s">
        <v>551</v>
      </c>
      <c r="AD207" s="367" t="s">
        <v>8850</v>
      </c>
      <c r="AE207" s="367" t="s">
        <v>8773</v>
      </c>
      <c r="AF207" s="367" t="s">
        <v>8858</v>
      </c>
      <c r="AG207" s="367" t="s">
        <v>8943</v>
      </c>
      <c r="AH207" s="367"/>
      <c r="AI207" s="376">
        <v>45736</v>
      </c>
      <c r="AJ207" s="367" t="s">
        <v>8944</v>
      </c>
      <c r="AK207" s="367"/>
      <c r="AL207" s="367"/>
      <c r="AM207" s="367"/>
      <c r="AN207" s="367"/>
      <c r="AO207" s="367"/>
      <c r="AP207" s="367"/>
      <c r="AQ207" s="367"/>
      <c r="AR207" s="367"/>
      <c r="AS207" s="367"/>
      <c r="AT207" s="367"/>
      <c r="AU207" s="367"/>
    </row>
    <row r="208" spans="1:47" ht="30" hidden="1" customHeight="1">
      <c r="A208" s="105" t="str">
        <f>_xlfn.CONCAT(Table2[[#This Row],[TABLE_NAME]],Table2[[#This Row],[COLUMN_NAME]])</f>
        <v>INSTRUMENTTYP_DL</v>
      </c>
      <c r="B208" s="362" t="s">
        <v>59</v>
      </c>
      <c r="C208" s="368" t="s">
        <v>8851</v>
      </c>
      <c r="D208" s="364" t="s">
        <v>94</v>
      </c>
      <c r="E208" s="364" t="s">
        <v>63</v>
      </c>
      <c r="F208" s="364"/>
      <c r="G208" s="364"/>
      <c r="H208" s="364"/>
      <c r="I208" s="364"/>
      <c r="J208" s="364"/>
      <c r="K208" s="364"/>
      <c r="L208" s="365" t="s">
        <v>8945</v>
      </c>
      <c r="M208" s="365" t="s">
        <v>8946</v>
      </c>
      <c r="N208" s="365"/>
      <c r="O208" s="365" t="b">
        <v>0</v>
      </c>
      <c r="P208" s="365" t="s">
        <v>139</v>
      </c>
      <c r="Q208" s="365" t="s">
        <v>140</v>
      </c>
      <c r="R208" s="366"/>
      <c r="S208" s="364" t="s">
        <v>8947</v>
      </c>
      <c r="T208" s="364" t="s">
        <v>63</v>
      </c>
      <c r="U208" s="364" t="s">
        <v>63</v>
      </c>
      <c r="V208" s="364" t="s">
        <v>63</v>
      </c>
      <c r="W208" s="364" t="s">
        <v>62</v>
      </c>
      <c r="X208" s="364" t="s">
        <v>62</v>
      </c>
      <c r="Y208" s="364" t="s">
        <v>63</v>
      </c>
      <c r="Z208" s="364" t="s">
        <v>62</v>
      </c>
      <c r="AA208" s="366"/>
      <c r="AB208" s="367" t="s">
        <v>75</v>
      </c>
      <c r="AC208" s="367" t="s">
        <v>551</v>
      </c>
      <c r="AD208" s="367" t="s">
        <v>8851</v>
      </c>
      <c r="AE208" s="367" t="s">
        <v>8773</v>
      </c>
      <c r="AF208" s="367" t="s">
        <v>8858</v>
      </c>
      <c r="AG208" s="367" t="s">
        <v>8943</v>
      </c>
      <c r="AH208" s="367"/>
      <c r="AI208" s="376">
        <v>45736</v>
      </c>
      <c r="AJ208" s="367" t="s">
        <v>8944</v>
      </c>
      <c r="AK208" s="367"/>
      <c r="AL208" s="367"/>
      <c r="AM208" s="367"/>
      <c r="AN208" s="367"/>
      <c r="AO208" s="367"/>
      <c r="AP208" s="367"/>
      <c r="AQ208" s="367"/>
      <c r="AR208" s="367"/>
      <c r="AS208" s="367"/>
      <c r="AT208" s="367"/>
      <c r="AU208" s="367"/>
    </row>
    <row r="209" spans="1:47" ht="30" hidden="1" customHeight="1">
      <c r="A209" s="105" t="str">
        <f>_xlfn.CONCAT(Table2[[#This Row],[TABLE_NAME]],Table2[[#This Row],[COLUMN_NAME]])</f>
        <v>INSTRUMENTTYP_CL</v>
      </c>
      <c r="B209" s="362" t="s">
        <v>59</v>
      </c>
      <c r="C209" s="368" t="s">
        <v>8852</v>
      </c>
      <c r="D209" s="364" t="s">
        <v>94</v>
      </c>
      <c r="E209" s="364" t="s">
        <v>63</v>
      </c>
      <c r="F209" s="364"/>
      <c r="G209" s="364"/>
      <c r="H209" s="364"/>
      <c r="I209" s="364"/>
      <c r="J209" s="364"/>
      <c r="K209" s="364"/>
      <c r="L209" s="365" t="s">
        <v>8948</v>
      </c>
      <c r="M209" s="365" t="s">
        <v>8949</v>
      </c>
      <c r="N209" s="365"/>
      <c r="O209" s="365" t="b">
        <v>0</v>
      </c>
      <c r="P209" s="365" t="s">
        <v>139</v>
      </c>
      <c r="Q209" s="365" t="s">
        <v>140</v>
      </c>
      <c r="R209" s="366"/>
      <c r="S209" s="364" t="s">
        <v>8950</v>
      </c>
      <c r="T209" s="364" t="s">
        <v>63</v>
      </c>
      <c r="U209" s="364" t="s">
        <v>63</v>
      </c>
      <c r="V209" s="364" t="s">
        <v>63</v>
      </c>
      <c r="W209" s="364" t="s">
        <v>62</v>
      </c>
      <c r="X209" s="364" t="s">
        <v>62</v>
      </c>
      <c r="Y209" s="364" t="s">
        <v>63</v>
      </c>
      <c r="Z209" s="364" t="s">
        <v>62</v>
      </c>
      <c r="AA209" s="366"/>
      <c r="AB209" s="367" t="s">
        <v>69</v>
      </c>
      <c r="AC209" s="367" t="s">
        <v>69</v>
      </c>
      <c r="AD209" s="367" t="s">
        <v>69</v>
      </c>
      <c r="AE209" s="367" t="s">
        <v>8951</v>
      </c>
      <c r="AF209" s="367" t="s">
        <v>69</v>
      </c>
      <c r="AG209" s="367" t="s">
        <v>69</v>
      </c>
      <c r="AH209" s="367"/>
      <c r="AI209" s="376">
        <v>45730</v>
      </c>
      <c r="AJ209" s="367" t="s">
        <v>8952</v>
      </c>
      <c r="AK209" s="367"/>
      <c r="AL209" s="367"/>
      <c r="AM209" s="367"/>
      <c r="AN209" s="367"/>
      <c r="AO209" s="367"/>
      <c r="AP209" s="367"/>
      <c r="AQ209" s="367"/>
      <c r="AR209" s="367"/>
      <c r="AS209" s="367"/>
      <c r="AT209" s="367"/>
      <c r="AU209" s="367"/>
    </row>
    <row r="210" spans="1:47" ht="30" hidden="1" customHeight="1">
      <c r="A210" s="105" t="str">
        <f>_xlfn.CONCAT(Table2[[#This Row],[TABLE_NAME]],Table2[[#This Row],[COLUMN_NAME]])</f>
        <v>INSTRUMENTTTL_LVRG_RT_INCPTN_HLT</v>
      </c>
      <c r="B210" s="362" t="s">
        <v>59</v>
      </c>
      <c r="C210" s="368" t="s">
        <v>8853</v>
      </c>
      <c r="D210" s="364" t="s">
        <v>114</v>
      </c>
      <c r="E210" s="364" t="s">
        <v>63</v>
      </c>
      <c r="F210" s="364"/>
      <c r="G210" s="364"/>
      <c r="H210" s="364"/>
      <c r="I210" s="364"/>
      <c r="J210" s="364"/>
      <c r="K210" s="364"/>
      <c r="L210" s="365" t="s">
        <v>8953</v>
      </c>
      <c r="M210" s="365" t="s">
        <v>8954</v>
      </c>
      <c r="N210" s="365"/>
      <c r="O210" s="365" t="b">
        <v>0</v>
      </c>
      <c r="P210" s="365">
        <v>99999999999</v>
      </c>
      <c r="Q210" s="365">
        <v>11111111111</v>
      </c>
      <c r="R210" s="366"/>
      <c r="S210" s="364" t="s">
        <v>8955</v>
      </c>
      <c r="T210" s="364" t="s">
        <v>63</v>
      </c>
      <c r="U210" s="364" t="s">
        <v>63</v>
      </c>
      <c r="V210" s="364" t="s">
        <v>63</v>
      </c>
      <c r="W210" s="364" t="s">
        <v>62</v>
      </c>
      <c r="X210" s="364" t="s">
        <v>62</v>
      </c>
      <c r="Y210" s="364" t="s">
        <v>63</v>
      </c>
      <c r="Z210" s="364" t="s">
        <v>62</v>
      </c>
      <c r="AA210" s="366"/>
      <c r="AB210" s="367" t="s">
        <v>75</v>
      </c>
      <c r="AC210" s="367" t="s">
        <v>551</v>
      </c>
      <c r="AD210" s="367" t="s">
        <v>8853</v>
      </c>
      <c r="AE210" s="367" t="s">
        <v>8773</v>
      </c>
      <c r="AF210" s="367" t="s">
        <v>8858</v>
      </c>
      <c r="AG210" s="367" t="s">
        <v>8956</v>
      </c>
      <c r="AH210" s="367"/>
      <c r="AI210" s="376">
        <v>45736</v>
      </c>
      <c r="AJ210" s="367" t="s">
        <v>8944</v>
      </c>
      <c r="AK210" s="367"/>
      <c r="AL210" s="367"/>
      <c r="AM210" s="367"/>
      <c r="AN210" s="367"/>
      <c r="AO210" s="367"/>
      <c r="AP210" s="367"/>
      <c r="AQ210" s="367"/>
      <c r="AR210" s="367"/>
      <c r="AS210" s="367"/>
      <c r="AT210" s="367"/>
      <c r="AU210" s="367"/>
    </row>
    <row r="211" spans="1:47" ht="30" hidden="1" customHeight="1">
      <c r="A211" s="105" t="str">
        <f>_xlfn.CONCAT(Table2[[#This Row],[TABLE_NAME]],Table2[[#This Row],[COLUMN_NAME]])</f>
        <v>INSTRUMENTTTL_LVRG_RT_INCPTN</v>
      </c>
      <c r="B211" s="362" t="s">
        <v>59</v>
      </c>
      <c r="C211" s="368" t="s">
        <v>8854</v>
      </c>
      <c r="D211" s="364" t="s">
        <v>114</v>
      </c>
      <c r="E211" s="364" t="s">
        <v>63</v>
      </c>
      <c r="F211" s="364"/>
      <c r="G211" s="364"/>
      <c r="H211" s="364"/>
      <c r="I211" s="364"/>
      <c r="J211" s="364"/>
      <c r="K211" s="364"/>
      <c r="L211" s="365" t="s">
        <v>8957</v>
      </c>
      <c r="M211" s="365" t="s">
        <v>8958</v>
      </c>
      <c r="N211" s="365"/>
      <c r="O211" s="365" t="b">
        <v>0</v>
      </c>
      <c r="P211" s="365">
        <v>99999999999</v>
      </c>
      <c r="Q211" s="365">
        <v>11111111111</v>
      </c>
      <c r="R211" s="366"/>
      <c r="S211" s="364" t="s">
        <v>8959</v>
      </c>
      <c r="T211" s="364" t="s">
        <v>63</v>
      </c>
      <c r="U211" s="364" t="s">
        <v>63</v>
      </c>
      <c r="V211" s="364" t="s">
        <v>63</v>
      </c>
      <c r="W211" s="364" t="s">
        <v>62</v>
      </c>
      <c r="X211" s="364" t="s">
        <v>62</v>
      </c>
      <c r="Y211" s="364" t="s">
        <v>63</v>
      </c>
      <c r="Z211" s="364" t="s">
        <v>62</v>
      </c>
      <c r="AA211" s="366"/>
      <c r="AB211" s="367" t="s">
        <v>75</v>
      </c>
      <c r="AC211" s="367" t="s">
        <v>551</v>
      </c>
      <c r="AD211" s="367" t="s">
        <v>8854</v>
      </c>
      <c r="AE211" s="367" t="s">
        <v>8773</v>
      </c>
      <c r="AF211" s="367">
        <v>0</v>
      </c>
      <c r="AG211" s="367" t="s">
        <v>8956</v>
      </c>
      <c r="AH211" s="367"/>
      <c r="AI211" s="376">
        <v>45849</v>
      </c>
      <c r="AJ211" s="367" t="s">
        <v>8960</v>
      </c>
      <c r="AK211" s="367"/>
      <c r="AL211" s="367"/>
      <c r="AM211" s="367"/>
      <c r="AN211" s="367"/>
      <c r="AO211" s="367"/>
      <c r="AP211" s="367"/>
      <c r="AQ211" s="367"/>
      <c r="AR211" s="367"/>
      <c r="AS211" s="367"/>
      <c r="AT211" s="367"/>
      <c r="AU211" s="367"/>
    </row>
    <row r="212" spans="1:47" ht="30" hidden="1" customHeight="1">
      <c r="A212" s="105" t="str">
        <f>_xlfn.CONCAT(Table2[[#This Row],[TABLE_NAME]],Table2[[#This Row],[COLUMN_NAME]])</f>
        <v>INSTRUMENTRWA_PRMTGTN</v>
      </c>
      <c r="B212" s="362" t="s">
        <v>59</v>
      </c>
      <c r="C212" s="368" t="s">
        <v>8855</v>
      </c>
      <c r="D212" s="364" t="s">
        <v>61</v>
      </c>
      <c r="E212" s="364" t="s">
        <v>63</v>
      </c>
      <c r="F212" s="364"/>
      <c r="G212" s="364"/>
      <c r="H212" s="364"/>
      <c r="I212" s="364"/>
      <c r="J212" s="364"/>
      <c r="K212" s="364"/>
      <c r="L212" s="365" t="s">
        <v>8961</v>
      </c>
      <c r="M212" s="365" t="s">
        <v>8962</v>
      </c>
      <c r="N212" s="365"/>
      <c r="O212" s="365" t="b">
        <v>0</v>
      </c>
      <c r="P212" s="365">
        <v>99999999999</v>
      </c>
      <c r="Q212" s="365">
        <v>11111111111</v>
      </c>
      <c r="R212" s="366"/>
      <c r="S212" s="364" t="s">
        <v>8963</v>
      </c>
      <c r="T212" s="364" t="s">
        <v>63</v>
      </c>
      <c r="U212" s="364" t="s">
        <v>63</v>
      </c>
      <c r="V212" s="364" t="s">
        <v>63</v>
      </c>
      <c r="W212" s="364" t="s">
        <v>62</v>
      </c>
      <c r="X212" s="364" t="s">
        <v>62</v>
      </c>
      <c r="Y212" s="364" t="s">
        <v>63</v>
      </c>
      <c r="Z212" s="364" t="s">
        <v>62</v>
      </c>
      <c r="AA212" s="366"/>
      <c r="AB212" s="367" t="s">
        <v>75</v>
      </c>
      <c r="AC212" s="367" t="s">
        <v>147</v>
      </c>
      <c r="AD212" s="367" t="s">
        <v>8855</v>
      </c>
      <c r="AE212" s="367" t="s">
        <v>8964</v>
      </c>
      <c r="AF212" s="367" t="s">
        <v>69</v>
      </c>
      <c r="AG212" s="367" t="s">
        <v>8746</v>
      </c>
      <c r="AH212" s="367"/>
      <c r="AI212" s="376">
        <v>45875</v>
      </c>
      <c r="AJ212" s="367" t="s">
        <v>8965</v>
      </c>
      <c r="AK212" s="367"/>
      <c r="AL212" s="367"/>
      <c r="AM212" s="367"/>
      <c r="AN212" s="367"/>
      <c r="AO212" s="367"/>
      <c r="AP212" s="367"/>
      <c r="AQ212" s="367"/>
      <c r="AR212" s="367"/>
      <c r="AS212" s="367"/>
      <c r="AT212" s="367"/>
      <c r="AU212" s="367"/>
    </row>
    <row r="213" spans="1:47" ht="30" hidden="1" customHeight="1">
      <c r="A213" s="105" t="str">
        <f>_xlfn.CONCAT(Table2[[#This Row],[TABLE_NAME]],Table2[[#This Row],[COLUMN_NAME]])</f>
        <v>INSTRUMENTRWA_MTGTN</v>
      </c>
      <c r="B213" s="362" t="s">
        <v>59</v>
      </c>
      <c r="C213" s="368" t="s">
        <v>8840</v>
      </c>
      <c r="D213" s="364" t="s">
        <v>61</v>
      </c>
      <c r="E213" s="364" t="s">
        <v>63</v>
      </c>
      <c r="F213" s="364"/>
      <c r="G213" s="364"/>
      <c r="H213" s="364"/>
      <c r="I213" s="364"/>
      <c r="J213" s="364"/>
      <c r="K213" s="364"/>
      <c r="L213" s="365" t="s">
        <v>8966</v>
      </c>
      <c r="M213" s="365" t="s">
        <v>8967</v>
      </c>
      <c r="N213" s="365"/>
      <c r="O213" s="365" t="b">
        <v>0</v>
      </c>
      <c r="P213" s="365">
        <v>99999999999</v>
      </c>
      <c r="Q213" s="365">
        <v>11111111111</v>
      </c>
      <c r="R213" s="366"/>
      <c r="S213" s="364" t="s">
        <v>8968</v>
      </c>
      <c r="T213" s="364" t="s">
        <v>63</v>
      </c>
      <c r="U213" s="364" t="s">
        <v>63</v>
      </c>
      <c r="V213" s="364" t="s">
        <v>63</v>
      </c>
      <c r="W213" s="364" t="s">
        <v>62</v>
      </c>
      <c r="X213" s="364" t="s">
        <v>62</v>
      </c>
      <c r="Y213" s="364" t="s">
        <v>63</v>
      </c>
      <c r="Z213" s="364" t="s">
        <v>62</v>
      </c>
      <c r="AA213" s="366"/>
      <c r="AB213" s="367" t="s">
        <v>75</v>
      </c>
      <c r="AC213" s="367" t="s">
        <v>147</v>
      </c>
      <c r="AD213" s="367" t="s">
        <v>8840</v>
      </c>
      <c r="AE213" s="367" t="s">
        <v>8969</v>
      </c>
      <c r="AF213" s="367" t="s">
        <v>69</v>
      </c>
      <c r="AG213" s="367" t="s">
        <v>8746</v>
      </c>
      <c r="AH213" s="367"/>
      <c r="AI213" s="376">
        <v>45849</v>
      </c>
      <c r="AJ213" s="367" t="s">
        <v>8970</v>
      </c>
      <c r="AK213" s="367"/>
      <c r="AL213" s="367"/>
      <c r="AM213" s="367"/>
      <c r="AN213" s="367"/>
      <c r="AO213" s="367"/>
      <c r="AP213" s="367"/>
      <c r="AQ213" s="367"/>
      <c r="AR213" s="367"/>
      <c r="AS213" s="367"/>
      <c r="AT213" s="367"/>
      <c r="AU213" s="367"/>
    </row>
    <row r="214" spans="1:47" ht="30" hidden="1" customHeight="1">
      <c r="A214" s="105" t="str">
        <f>_xlfn.CONCAT(Table2[[#This Row],[TABLE_NAME]],Table2[[#This Row],[COLUMN_NAME]])</f>
        <v>INSTRUMENTRORWA</v>
      </c>
      <c r="B214" s="362" t="s">
        <v>59</v>
      </c>
      <c r="C214" s="368" t="s">
        <v>8841</v>
      </c>
      <c r="D214" s="364" t="s">
        <v>114</v>
      </c>
      <c r="E214" s="364" t="s">
        <v>63</v>
      </c>
      <c r="F214" s="364"/>
      <c r="G214" s="364"/>
      <c r="H214" s="364"/>
      <c r="I214" s="364"/>
      <c r="J214" s="364"/>
      <c r="K214" s="364"/>
      <c r="L214" s="365" t="s">
        <v>8971</v>
      </c>
      <c r="M214" s="365" t="s">
        <v>8972</v>
      </c>
      <c r="N214" s="365"/>
      <c r="O214" s="365" t="b">
        <v>0</v>
      </c>
      <c r="P214" s="365">
        <v>99999999999</v>
      </c>
      <c r="Q214" s="365">
        <v>11111111111</v>
      </c>
      <c r="R214" s="366"/>
      <c r="S214" s="364" t="s">
        <v>8973</v>
      </c>
      <c r="T214" s="364" t="s">
        <v>63</v>
      </c>
      <c r="U214" s="364" t="s">
        <v>63</v>
      </c>
      <c r="V214" s="364" t="s">
        <v>63</v>
      </c>
      <c r="W214" s="364" t="s">
        <v>62</v>
      </c>
      <c r="X214" s="364" t="s">
        <v>62</v>
      </c>
      <c r="Y214" s="364" t="s">
        <v>63</v>
      </c>
      <c r="Z214" s="364">
        <v>0</v>
      </c>
      <c r="AA214" s="366"/>
      <c r="AB214" s="367" t="s">
        <v>75</v>
      </c>
      <c r="AC214" s="367" t="s">
        <v>8724</v>
      </c>
      <c r="AD214" s="367" t="s">
        <v>8725</v>
      </c>
      <c r="AE214" s="367" t="s">
        <v>8974</v>
      </c>
      <c r="AF214" s="367">
        <v>0</v>
      </c>
      <c r="AG214" s="367" t="s">
        <v>8912</v>
      </c>
      <c r="AH214" s="367"/>
      <c r="AI214" s="376">
        <v>45849</v>
      </c>
      <c r="AJ214" s="367" t="s">
        <v>8975</v>
      </c>
      <c r="AK214" s="367"/>
      <c r="AL214" s="367"/>
      <c r="AM214" s="367"/>
      <c r="AN214" s="367"/>
      <c r="AO214" s="367"/>
      <c r="AP214" s="367"/>
      <c r="AQ214" s="367"/>
      <c r="AR214" s="367"/>
      <c r="AS214" s="367"/>
      <c r="AT214" s="367"/>
      <c r="AU214" s="367"/>
    </row>
    <row r="215" spans="1:47" ht="30" hidden="1" customHeight="1">
      <c r="A215" s="105" t="str">
        <f>_xlfn.CONCAT(Table2[[#This Row],[TABLE_NAME]],Table2[[#This Row],[COLUMN_NAME]])</f>
        <v>INSTRUMENTRORAC</v>
      </c>
      <c r="B215" s="362" t="s">
        <v>59</v>
      </c>
      <c r="C215" s="368" t="s">
        <v>8842</v>
      </c>
      <c r="D215" s="364" t="s">
        <v>114</v>
      </c>
      <c r="E215" s="364" t="s">
        <v>63</v>
      </c>
      <c r="F215" s="364"/>
      <c r="G215" s="364"/>
      <c r="H215" s="364"/>
      <c r="I215" s="364"/>
      <c r="J215" s="364"/>
      <c r="K215" s="364"/>
      <c r="L215" s="365" t="s">
        <v>8976</v>
      </c>
      <c r="M215" s="365" t="s">
        <v>8977</v>
      </c>
      <c r="N215" s="365"/>
      <c r="O215" s="365" t="b">
        <v>0</v>
      </c>
      <c r="P215" s="365">
        <v>99999999999</v>
      </c>
      <c r="Q215" s="365">
        <v>11111111111</v>
      </c>
      <c r="R215" s="366"/>
      <c r="S215" s="364" t="s">
        <v>8978</v>
      </c>
      <c r="T215" s="364" t="s">
        <v>63</v>
      </c>
      <c r="U215" s="364" t="s">
        <v>63</v>
      </c>
      <c r="V215" s="364" t="s">
        <v>63</v>
      </c>
      <c r="W215" s="364" t="s">
        <v>62</v>
      </c>
      <c r="X215" s="364" t="s">
        <v>62</v>
      </c>
      <c r="Y215" s="364" t="s">
        <v>63</v>
      </c>
      <c r="Z215" s="364">
        <v>0</v>
      </c>
      <c r="AA215" s="366"/>
      <c r="AB215" s="367" t="s">
        <v>87</v>
      </c>
      <c r="AC215" s="367" t="s">
        <v>8979</v>
      </c>
      <c r="AD215" s="367" t="s">
        <v>8980</v>
      </c>
      <c r="AE215" s="367" t="s">
        <v>8981</v>
      </c>
      <c r="AF215" s="367">
        <v>0</v>
      </c>
      <c r="AG215" s="367" t="s">
        <v>8982</v>
      </c>
      <c r="AH215" s="367"/>
      <c r="AI215" s="376">
        <v>45849</v>
      </c>
      <c r="AJ215" s="367" t="s">
        <v>8983</v>
      </c>
      <c r="AK215" s="367"/>
      <c r="AL215" s="367"/>
      <c r="AM215" s="367"/>
      <c r="AN215" s="367"/>
      <c r="AO215" s="367"/>
      <c r="AP215" s="367"/>
      <c r="AQ215" s="367"/>
      <c r="AR215" s="367"/>
      <c r="AS215" s="367"/>
      <c r="AT215" s="367"/>
      <c r="AU215" s="367"/>
    </row>
    <row r="216" spans="1:47" ht="30" hidden="1" customHeight="1">
      <c r="A216" s="105" t="str">
        <f>_xlfn.CONCAT(Table2[[#This Row],[TABLE_NAME]],Table2[[#This Row],[COLUMN_NAME]])</f>
        <v>INSTRUMENTPD_EC_RD</v>
      </c>
      <c r="B216" s="362" t="s">
        <v>59</v>
      </c>
      <c r="C216" s="368" t="s">
        <v>8843</v>
      </c>
      <c r="D216" s="364" t="s">
        <v>114</v>
      </c>
      <c r="E216" s="364" t="s">
        <v>63</v>
      </c>
      <c r="F216" s="364"/>
      <c r="G216" s="364"/>
      <c r="H216" s="364"/>
      <c r="I216" s="364"/>
      <c r="J216" s="364"/>
      <c r="K216" s="364"/>
      <c r="L216" s="365" t="s">
        <v>8984</v>
      </c>
      <c r="M216" s="365" t="s">
        <v>8985</v>
      </c>
      <c r="N216" s="365"/>
      <c r="O216" s="365" t="b">
        <v>0</v>
      </c>
      <c r="P216" s="365">
        <v>99999999999</v>
      </c>
      <c r="Q216" s="365">
        <v>11111111111</v>
      </c>
      <c r="R216" s="366"/>
      <c r="S216" s="364" t="s">
        <v>8986</v>
      </c>
      <c r="T216" s="364" t="s">
        <v>62</v>
      </c>
      <c r="U216" s="364" t="s">
        <v>62</v>
      </c>
      <c r="V216" s="364" t="s">
        <v>62</v>
      </c>
      <c r="W216" s="364" t="s">
        <v>62</v>
      </c>
      <c r="X216" s="364" t="s">
        <v>62</v>
      </c>
      <c r="Y216" s="364" t="s">
        <v>62</v>
      </c>
      <c r="Z216" s="364" t="s">
        <v>62</v>
      </c>
      <c r="AA216" s="366"/>
      <c r="AB216" s="367" t="s">
        <v>87</v>
      </c>
      <c r="AC216" s="367" t="s">
        <v>8987</v>
      </c>
      <c r="AD216" s="367" t="s">
        <v>8988</v>
      </c>
      <c r="AE216" s="367" t="s">
        <v>8989</v>
      </c>
      <c r="AF216" s="367" t="s">
        <v>69</v>
      </c>
      <c r="AG216" s="367" t="s">
        <v>8990</v>
      </c>
      <c r="AH216" s="367"/>
      <c r="AI216" s="376">
        <v>45875</v>
      </c>
      <c r="AJ216" s="367" t="s">
        <v>8991</v>
      </c>
      <c r="AK216" s="367"/>
      <c r="AL216" s="367"/>
      <c r="AM216" s="367"/>
      <c r="AN216" s="367"/>
      <c r="AO216" s="367"/>
      <c r="AP216" s="367"/>
      <c r="AQ216" s="367"/>
      <c r="AR216" s="367"/>
      <c r="AS216" s="367"/>
      <c r="AT216" s="367"/>
      <c r="AU216" s="367"/>
    </row>
    <row r="217" spans="1:47" ht="30" hidden="1" customHeight="1">
      <c r="A217" s="105" t="str">
        <f>_xlfn.CONCAT(Table2[[#This Row],[TABLE_NAME]],Table2[[#This Row],[COLUMN_NAME]])</f>
        <v>INSTRUMENTPD_EC_INCPTN</v>
      </c>
      <c r="B217" s="362" t="s">
        <v>59</v>
      </c>
      <c r="C217" s="368" t="s">
        <v>8844</v>
      </c>
      <c r="D217" s="364" t="s">
        <v>114</v>
      </c>
      <c r="E217" s="364" t="s">
        <v>63</v>
      </c>
      <c r="F217" s="364"/>
      <c r="G217" s="364"/>
      <c r="H217" s="364"/>
      <c r="I217" s="364"/>
      <c r="J217" s="364"/>
      <c r="K217" s="364"/>
      <c r="L217" s="365" t="s">
        <v>8992</v>
      </c>
      <c r="M217" s="365" t="s">
        <v>8993</v>
      </c>
      <c r="N217" s="365"/>
      <c r="O217" s="365" t="b">
        <v>0</v>
      </c>
      <c r="P217" s="365">
        <v>99999999999</v>
      </c>
      <c r="Q217" s="365">
        <v>11111111111</v>
      </c>
      <c r="R217" s="366"/>
      <c r="S217" s="364" t="s">
        <v>8994</v>
      </c>
      <c r="T217" s="364" t="s">
        <v>62</v>
      </c>
      <c r="U217" s="364" t="s">
        <v>62</v>
      </c>
      <c r="V217" s="364" t="s">
        <v>62</v>
      </c>
      <c r="W217" s="364" t="s">
        <v>62</v>
      </c>
      <c r="X217" s="364" t="s">
        <v>62</v>
      </c>
      <c r="Y217" s="364" t="s">
        <v>62</v>
      </c>
      <c r="Z217" s="364" t="s">
        <v>62</v>
      </c>
      <c r="AA217" s="366"/>
      <c r="AB217" s="367" t="s">
        <v>87</v>
      </c>
      <c r="AC217" s="367" t="s">
        <v>8987</v>
      </c>
      <c r="AD217" s="367" t="s">
        <v>8988</v>
      </c>
      <c r="AE217" s="367" t="s">
        <v>8995</v>
      </c>
      <c r="AF217" s="367" t="s">
        <v>8996</v>
      </c>
      <c r="AG217" s="367" t="s">
        <v>8997</v>
      </c>
      <c r="AH217" s="367"/>
      <c r="AI217" s="376">
        <v>45875</v>
      </c>
      <c r="AJ217" s="367" t="s">
        <v>8998</v>
      </c>
      <c r="AK217" s="367"/>
      <c r="AL217" s="367"/>
      <c r="AM217" s="367"/>
      <c r="AN217" s="367"/>
      <c r="AO217" s="367"/>
      <c r="AP217" s="367"/>
      <c r="AQ217" s="367"/>
      <c r="AR217" s="367"/>
      <c r="AS217" s="367"/>
      <c r="AT217" s="367"/>
      <c r="AU217" s="367"/>
    </row>
    <row r="218" spans="1:47" ht="30" hidden="1" customHeight="1">
      <c r="A218" s="105" t="str">
        <f>_xlfn.CONCAT(Table2[[#This Row],[TABLE_NAME]],Table2[[#This Row],[COLUMN_NAME]])</f>
        <v>INSTRUMENTEXCLDD_LF</v>
      </c>
      <c r="B218" s="362" t="s">
        <v>59</v>
      </c>
      <c r="C218" s="368" t="s">
        <v>8845</v>
      </c>
      <c r="D218" s="364" t="s">
        <v>94</v>
      </c>
      <c r="E218" s="364" t="s">
        <v>63</v>
      </c>
      <c r="F218" s="364"/>
      <c r="G218" s="364"/>
      <c r="H218" s="364"/>
      <c r="I218" s="364"/>
      <c r="J218" s="364"/>
      <c r="K218" s="364"/>
      <c r="L218" s="365" t="s">
        <v>8999</v>
      </c>
      <c r="M218" s="365" t="s">
        <v>9000</v>
      </c>
      <c r="N218" s="365"/>
      <c r="O218" s="365" t="b">
        <v>0</v>
      </c>
      <c r="P218" s="365" t="s">
        <v>139</v>
      </c>
      <c r="Q218" s="365" t="s">
        <v>140</v>
      </c>
      <c r="R218" s="366"/>
      <c r="S218" s="364" t="s">
        <v>9001</v>
      </c>
      <c r="T218" s="364" t="s">
        <v>63</v>
      </c>
      <c r="U218" s="364" t="s">
        <v>63</v>
      </c>
      <c r="V218" s="364" t="s">
        <v>63</v>
      </c>
      <c r="W218" s="364" t="s">
        <v>62</v>
      </c>
      <c r="X218" s="364" t="s">
        <v>62</v>
      </c>
      <c r="Y218" s="364" t="s">
        <v>63</v>
      </c>
      <c r="Z218" s="364" t="s">
        <v>62</v>
      </c>
      <c r="AA218" s="366"/>
      <c r="AB218" s="367" t="s">
        <v>9002</v>
      </c>
      <c r="AC218" s="367" t="s">
        <v>9003</v>
      </c>
      <c r="AD218" s="367" t="s">
        <v>9004</v>
      </c>
      <c r="AE218" s="367" t="s">
        <v>9005</v>
      </c>
      <c r="AF218" s="367" t="s">
        <v>69</v>
      </c>
      <c r="AG218" s="367" t="s">
        <v>9006</v>
      </c>
      <c r="AH218" s="367"/>
      <c r="AI218" s="376">
        <v>45863</v>
      </c>
      <c r="AJ218" s="367" t="s">
        <v>9007</v>
      </c>
      <c r="AK218" s="367"/>
      <c r="AL218" s="367"/>
      <c r="AM218" s="367"/>
      <c r="AN218" s="367"/>
      <c r="AO218" s="367"/>
      <c r="AP218" s="367"/>
      <c r="AQ218" s="367"/>
      <c r="AR218" s="367"/>
      <c r="AS218" s="367"/>
      <c r="AT218" s="367"/>
      <c r="AU218" s="367"/>
    </row>
    <row r="219" spans="1:47" ht="30" hidden="1" customHeight="1">
      <c r="A219" s="105" t="str">
        <f>_xlfn.CONCAT(Table2[[#This Row],[TABLE_NAME]],Table2[[#This Row],[COLUMN_NAME]])</f>
        <v>INSTRUMENTDT_MDFCTN</v>
      </c>
      <c r="B219" s="362" t="s">
        <v>59</v>
      </c>
      <c r="C219" s="368" t="s">
        <v>8846</v>
      </c>
      <c r="D219" s="364" t="s">
        <v>357</v>
      </c>
      <c r="E219" s="364" t="s">
        <v>63</v>
      </c>
      <c r="F219" s="364"/>
      <c r="G219" s="364"/>
      <c r="H219" s="364"/>
      <c r="I219" s="364"/>
      <c r="J219" s="364"/>
      <c r="K219" s="364"/>
      <c r="L219" s="365" t="s">
        <v>9008</v>
      </c>
      <c r="M219" s="365" t="s">
        <v>9009</v>
      </c>
      <c r="N219" s="365"/>
      <c r="O219" s="365" t="b">
        <v>0</v>
      </c>
      <c r="P219" s="365" t="s">
        <v>360</v>
      </c>
      <c r="Q219" s="365" t="s">
        <v>361</v>
      </c>
      <c r="R219" s="366"/>
      <c r="S219" s="364" t="s">
        <v>9010</v>
      </c>
      <c r="T219" s="364" t="s">
        <v>63</v>
      </c>
      <c r="U219" s="364" t="s">
        <v>63</v>
      </c>
      <c r="V219" s="364" t="s">
        <v>63</v>
      </c>
      <c r="W219" s="364" t="s">
        <v>62</v>
      </c>
      <c r="X219" s="364" t="s">
        <v>62</v>
      </c>
      <c r="Y219" s="364" t="s">
        <v>63</v>
      </c>
      <c r="Z219" s="364" t="s">
        <v>62</v>
      </c>
      <c r="AA219" s="366"/>
      <c r="AB219" s="367" t="s">
        <v>9011</v>
      </c>
      <c r="AC219" s="367" t="s">
        <v>429</v>
      </c>
      <c r="AD219" s="367" t="s">
        <v>9012</v>
      </c>
      <c r="AE219" s="367" t="s">
        <v>69</v>
      </c>
      <c r="AF219" s="367" t="s">
        <v>9013</v>
      </c>
      <c r="AG219" s="367" t="s">
        <v>9014</v>
      </c>
      <c r="AH219" s="367"/>
      <c r="AI219" s="376">
        <v>45744</v>
      </c>
      <c r="AJ219" s="367" t="s">
        <v>9015</v>
      </c>
      <c r="AK219" s="367"/>
      <c r="AL219" s="367"/>
      <c r="AM219" s="367"/>
      <c r="AN219" s="367"/>
      <c r="AO219" s="367"/>
      <c r="AP219" s="367"/>
      <c r="AQ219" s="367"/>
      <c r="AR219" s="367"/>
      <c r="AS219" s="367"/>
      <c r="AT219" s="367"/>
      <c r="AU219" s="367"/>
    </row>
    <row r="220" spans="1:47" ht="30" hidden="1" customHeight="1">
      <c r="A220" s="105" t="str">
        <f>_xlfn.CONCAT(Table2[[#This Row],[TABLE_NAME]],Table2[[#This Row],[COLUMN_NAME]])</f>
        <v>INSTRUMENTDSTNTN_FNDS</v>
      </c>
      <c r="B220" s="362" t="s">
        <v>59</v>
      </c>
      <c r="C220" s="368" t="s">
        <v>8847</v>
      </c>
      <c r="D220" s="364" t="s">
        <v>94</v>
      </c>
      <c r="E220" s="364" t="s">
        <v>63</v>
      </c>
      <c r="F220" s="364"/>
      <c r="G220" s="364"/>
      <c r="H220" s="364"/>
      <c r="I220" s="364"/>
      <c r="J220" s="364"/>
      <c r="K220" s="364"/>
      <c r="L220" s="365" t="s">
        <v>9016</v>
      </c>
      <c r="M220" s="365" t="s">
        <v>9017</v>
      </c>
      <c r="N220" s="365"/>
      <c r="O220" s="365" t="b">
        <v>0</v>
      </c>
      <c r="P220" s="365" t="s">
        <v>139</v>
      </c>
      <c r="Q220" s="365" t="s">
        <v>140</v>
      </c>
      <c r="R220" s="366"/>
      <c r="S220" s="364" t="s">
        <v>9018</v>
      </c>
      <c r="T220" s="364" t="s">
        <v>63</v>
      </c>
      <c r="U220" s="364" t="s">
        <v>63</v>
      </c>
      <c r="V220" s="364" t="s">
        <v>63</v>
      </c>
      <c r="W220" s="364" t="s">
        <v>62</v>
      </c>
      <c r="X220" s="364" t="s">
        <v>62</v>
      </c>
      <c r="Y220" s="364" t="s">
        <v>63</v>
      </c>
      <c r="Z220" s="364" t="s">
        <v>62</v>
      </c>
      <c r="AA220" s="366"/>
      <c r="AB220" s="367" t="s">
        <v>75</v>
      </c>
      <c r="AC220" s="367" t="s">
        <v>551</v>
      </c>
      <c r="AD220" s="367" t="s">
        <v>8847</v>
      </c>
      <c r="AE220" s="367" t="s">
        <v>8773</v>
      </c>
      <c r="AF220" s="367" t="s">
        <v>8858</v>
      </c>
      <c r="AG220" s="367" t="s">
        <v>9019</v>
      </c>
      <c r="AH220" s="367"/>
      <c r="AI220" s="376">
        <v>45744</v>
      </c>
      <c r="AJ220" s="367" t="s">
        <v>9020</v>
      </c>
      <c r="AK220" s="367"/>
      <c r="AL220" s="367"/>
      <c r="AM220" s="367"/>
      <c r="AN220" s="367"/>
      <c r="AO220" s="367"/>
      <c r="AP220" s="367"/>
      <c r="AQ220" s="367"/>
      <c r="AR220" s="367"/>
      <c r="AS220" s="367"/>
      <c r="AT220" s="367"/>
      <c r="AU220" s="367"/>
    </row>
    <row r="221" spans="1:47" ht="15" customHeight="1"/>
    <row r="1048570" spans="1:1" ht="15" hidden="1" customHeight="1">
      <c r="A1048570" s="105"/>
    </row>
  </sheetData>
  <phoneticPr fontId="43" type="noConversion"/>
  <conditionalFormatting sqref="E7:E156">
    <cfRule type="containsText" dxfId="42" priority="3" operator="containsText" text="Y">
      <formula>NOT(ISERROR(SEARCH("Y",E7)))</formula>
    </cfRule>
  </conditionalFormatting>
  <conditionalFormatting sqref="E181:E197">
    <cfRule type="containsText" dxfId="41" priority="1" operator="containsText" text="Y">
      <formula>NOT(ISERROR(SEARCH("Y",E181)))</formula>
    </cfRule>
  </conditionalFormatting>
  <conditionalFormatting sqref="E157:K180">
    <cfRule type="containsText" dxfId="40" priority="2" operator="containsText" text="Y">
      <formula>NOT(ISERROR(SEARCH("Y",E157)))</formula>
    </cfRule>
  </conditionalFormatting>
  <conditionalFormatting sqref="F7:K156 T7:Z220">
    <cfRule type="containsText" dxfId="39" priority="4" operator="containsText" text="Y">
      <formula>NOT(ISERROR(SEARCH("Y",F7)))</formula>
    </cfRule>
  </conditionalFormatting>
  <conditionalFormatting sqref="F181:K191">
    <cfRule type="containsText" dxfId="38"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AT111"/>
  <sheetViews>
    <sheetView showGridLines="0" zoomScale="80" zoomScaleNormal="115" workbookViewId="0">
      <pane xSplit="3" ySplit="6" topLeftCell="D7" activePane="bottomRight" state="frozen"/>
      <selection pane="topRight" activeCell="Y192" sqref="Y192:Z192"/>
      <selection pane="bottomLeft" activeCell="Y192" sqref="Y192:Z192"/>
      <selection pane="bottomRight" activeCell="D6" sqref="D6"/>
    </sheetView>
  </sheetViews>
  <sheetFormatPr defaultColWidth="0" defaultRowHeight="15" customHeight="1" zeroHeight="1"/>
  <cols>
    <col min="1" max="1" width="3.7109375" customWidth="1"/>
    <col min="2" max="2" width="18.5703125" bestFit="1" customWidth="1"/>
    <col min="3" max="3" width="30.5703125" customWidth="1"/>
    <col min="4" max="5" width="10.5703125" customWidth="1"/>
    <col min="6" max="6" width="9.42578125" customWidth="1"/>
    <col min="7" max="7" width="9" customWidth="1"/>
    <col min="8" max="8" width="9.5703125" customWidth="1"/>
    <col min="9" max="9" width="7.5703125" customWidth="1"/>
    <col min="10" max="11" width="10.5703125" customWidth="1"/>
    <col min="12" max="12" width="41.5703125" customWidth="1"/>
    <col min="13" max="13" width="70.42578125" hidden="1" customWidth="1"/>
    <col min="14" max="14" width="33.42578125" customWidth="1"/>
    <col min="15" max="15" width="12.7109375" hidden="1" customWidth="1"/>
    <col min="16" max="17" width="18.42578125" customWidth="1"/>
    <col min="18" max="18" width="1.5703125" customWidth="1"/>
    <col min="19" max="26" width="9.42578125" customWidth="1"/>
    <col min="27" max="27" width="1.5703125" customWidth="1"/>
    <col min="28" max="29" width="24.5703125" customWidth="1"/>
    <col min="30" max="30" width="46.7109375" bestFit="1" customWidth="1"/>
    <col min="31" max="31" width="43.42578125" customWidth="1"/>
    <col min="32" max="32" width="59.5703125" customWidth="1"/>
    <col min="33" max="33" width="43.42578125" customWidth="1"/>
    <col min="34" max="34" width="2.5703125" customWidth="1"/>
    <col min="35" max="35" width="18.5703125" customWidth="1"/>
    <col min="36" max="36" width="50.5703125" customWidth="1"/>
    <col min="37" max="37" width="21.28515625" customWidth="1"/>
    <col min="38" max="38" width="11.5703125" customWidth="1"/>
    <col min="39" max="39" width="16.42578125" customWidth="1"/>
    <col min="40" max="40" width="16.140625" customWidth="1"/>
    <col min="41" max="41" width="25.5703125" customWidth="1"/>
    <col min="42" max="42" width="19.7109375" customWidth="1"/>
    <col min="43" max="43" width="25.85546875" customWidth="1"/>
    <col min="44" max="44" width="22" customWidth="1"/>
    <col min="45" max="45" width="3.7109375" customWidth="1"/>
    <col min="46" max="46" width="11.5703125" hidden="1" customWidth="1"/>
    <col min="47" max="16384" width="8.5703125" hidden="1"/>
  </cols>
  <sheetData>
    <row r="1" spans="1:45" ht="15" customHeight="1">
      <c r="M1" s="103"/>
      <c r="N1" s="103"/>
      <c r="O1" s="103"/>
      <c r="AH1" s="18"/>
    </row>
    <row r="2" spans="1:45" ht="34.5" customHeight="1">
      <c r="AE2" s="104"/>
      <c r="AF2" s="21"/>
      <c r="AH2" s="18"/>
    </row>
    <row r="3" spans="1:45"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c r="AL3" s="1"/>
      <c r="AM3" s="1"/>
      <c r="AN3" s="1"/>
      <c r="AO3" s="1"/>
      <c r="AP3" s="1"/>
      <c r="AQ3" s="1"/>
      <c r="AR3" s="1"/>
      <c r="AS3" s="1"/>
    </row>
    <row r="4" spans="1:45" ht="15" customHeight="1">
      <c r="S4" s="18"/>
      <c r="AB4" s="18"/>
      <c r="AH4" s="18"/>
      <c r="AI4" s="18"/>
      <c r="AJ4" s="18"/>
    </row>
    <row r="5" spans="1:45"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18" t="s">
        <v>23</v>
      </c>
      <c r="AC5" s="118"/>
      <c r="AD5" s="118"/>
      <c r="AE5" s="118"/>
      <c r="AF5" s="118"/>
      <c r="AG5" s="118"/>
      <c r="AH5" s="184"/>
      <c r="AI5" s="102"/>
      <c r="AJ5" s="419"/>
      <c r="AK5" s="419"/>
      <c r="AL5" s="422"/>
      <c r="AM5" s="422"/>
      <c r="AN5" s="422"/>
      <c r="AO5" s="422"/>
      <c r="AP5" s="422"/>
      <c r="AQ5" s="422"/>
      <c r="AR5" s="423"/>
    </row>
    <row r="6" spans="1:45" ht="21" customHeight="1">
      <c r="B6" s="297" t="s">
        <v>24</v>
      </c>
      <c r="C6" s="297" t="s">
        <v>25</v>
      </c>
      <c r="D6" s="297" t="s">
        <v>26</v>
      </c>
      <c r="E6" s="297" t="s">
        <v>27</v>
      </c>
      <c r="F6" s="297" t="s">
        <v>28</v>
      </c>
      <c r="G6" s="297" t="s">
        <v>29</v>
      </c>
      <c r="H6" s="297" t="s">
        <v>30</v>
      </c>
      <c r="I6" s="297" t="s">
        <v>31</v>
      </c>
      <c r="J6" s="297" t="s">
        <v>32</v>
      </c>
      <c r="K6" s="297" t="s">
        <v>33</v>
      </c>
      <c r="L6" s="297" t="s">
        <v>34</v>
      </c>
      <c r="M6" s="297" t="s">
        <v>35</v>
      </c>
      <c r="N6" s="297" t="s">
        <v>36</v>
      </c>
      <c r="O6" s="297" t="s">
        <v>37</v>
      </c>
      <c r="P6" s="297" t="s">
        <v>1370</v>
      </c>
      <c r="Q6" s="297" t="s">
        <v>1371</v>
      </c>
      <c r="R6" t="s">
        <v>56</v>
      </c>
      <c r="S6" s="297" t="s">
        <v>41</v>
      </c>
      <c r="T6" s="298" t="s">
        <v>42</v>
      </c>
      <c r="U6" s="298" t="s">
        <v>43</v>
      </c>
      <c r="V6" s="298" t="s">
        <v>44</v>
      </c>
      <c r="W6" s="298" t="s">
        <v>45</v>
      </c>
      <c r="X6" s="298" t="s">
        <v>46</v>
      </c>
      <c r="Y6" s="297" t="s">
        <v>47</v>
      </c>
      <c r="Z6" s="297" t="s">
        <v>48</v>
      </c>
      <c r="AA6" t="s">
        <v>1372</v>
      </c>
      <c r="AB6" s="299" t="s">
        <v>50</v>
      </c>
      <c r="AC6" s="297" t="s">
        <v>1373</v>
      </c>
      <c r="AD6" s="297" t="s">
        <v>52</v>
      </c>
      <c r="AE6" s="297" t="s">
        <v>53</v>
      </c>
      <c r="AF6" s="297" t="s">
        <v>54</v>
      </c>
      <c r="AG6" s="297" t="s">
        <v>55</v>
      </c>
      <c r="AH6" s="185" t="s">
        <v>49</v>
      </c>
      <c r="AI6" s="297" t="s">
        <v>57</v>
      </c>
      <c r="AJ6" s="297" t="s">
        <v>58</v>
      </c>
      <c r="AK6" s="418" t="s">
        <v>8447</v>
      </c>
      <c r="AL6" s="418" t="s">
        <v>8448</v>
      </c>
      <c r="AM6" s="418" t="s">
        <v>8449</v>
      </c>
      <c r="AN6" s="418" t="s">
        <v>8450</v>
      </c>
      <c r="AO6" s="418" t="s">
        <v>8451</v>
      </c>
      <c r="AP6" s="418" t="s">
        <v>8452</v>
      </c>
      <c r="AQ6" s="420" t="s">
        <v>8453</v>
      </c>
      <c r="AR6" s="421" t="s">
        <v>8454</v>
      </c>
    </row>
    <row r="7" spans="1:45" ht="30" customHeight="1">
      <c r="A7" s="105" t="str">
        <f>_xlfn.CONCAT(Table1[[#This Row],[TABLE_NAME]],Table1[[#This Row],[COLUMN_NAME]])</f>
        <v>ENTITYACCNTNG_FRMWRK_SL</v>
      </c>
      <c r="B7" s="394" t="s">
        <v>1374</v>
      </c>
      <c r="C7" s="365" t="s">
        <v>1375</v>
      </c>
      <c r="D7" s="365" t="s">
        <v>94</v>
      </c>
      <c r="E7" s="364" t="s">
        <v>62</v>
      </c>
      <c r="F7" s="364" t="s">
        <v>62</v>
      </c>
      <c r="G7" s="364" t="s">
        <v>62</v>
      </c>
      <c r="H7" s="364" t="s">
        <v>62</v>
      </c>
      <c r="I7" s="364" t="s">
        <v>63</v>
      </c>
      <c r="J7" s="364" t="s">
        <v>63</v>
      </c>
      <c r="K7" s="364" t="s">
        <v>63</v>
      </c>
      <c r="L7" s="365" t="s">
        <v>1376</v>
      </c>
      <c r="M7" s="365" t="s">
        <v>1377</v>
      </c>
      <c r="N7" s="365" t="s">
        <v>1377</v>
      </c>
      <c r="O7" s="365" t="b">
        <f>Table1[[#This Row],[Field Definition / Additional Guidance (new)]]=Table1[[#This Row],[Field Definition / Additional Guidance]]</f>
        <v>1</v>
      </c>
      <c r="P7" s="395">
        <v>99999999999</v>
      </c>
      <c r="Q7" s="395">
        <v>11111111111</v>
      </c>
      <c r="R7" s="396"/>
      <c r="S7" s="365" t="s">
        <v>1378</v>
      </c>
      <c r="T7" s="364" t="s">
        <v>62</v>
      </c>
      <c r="U7" s="364" t="s">
        <v>62</v>
      </c>
      <c r="V7" s="364" t="s">
        <v>62</v>
      </c>
      <c r="W7" s="364" t="s">
        <v>62</v>
      </c>
      <c r="X7" s="364" t="s">
        <v>62</v>
      </c>
      <c r="Y7" s="364" t="s">
        <v>63</v>
      </c>
      <c r="Z7" s="364" t="s">
        <v>63</v>
      </c>
      <c r="AA7" s="396"/>
      <c r="AB7" s="367" t="s">
        <v>1379</v>
      </c>
      <c r="AC7" s="367" t="s">
        <v>1380</v>
      </c>
      <c r="AD7" s="367" t="s">
        <v>1381</v>
      </c>
      <c r="AE7" s="367" t="s">
        <v>1382</v>
      </c>
      <c r="AF7" s="371" t="s">
        <v>69</v>
      </c>
      <c r="AG7" s="367" t="s">
        <v>1383</v>
      </c>
      <c r="AH7" s="366"/>
      <c r="AI7" s="376">
        <v>44834</v>
      </c>
      <c r="AJ7" s="373" t="s">
        <v>1384</v>
      </c>
      <c r="AK7" s="424"/>
      <c r="AL7" s="424">
        <v>0</v>
      </c>
      <c r="AM7" s="424" t="s">
        <v>8552</v>
      </c>
      <c r="AN7" s="424" t="s">
        <v>8174</v>
      </c>
      <c r="AO7" s="424" t="s">
        <v>8158</v>
      </c>
      <c r="AP7" s="424" t="s">
        <v>8553</v>
      </c>
      <c r="AQ7" s="424">
        <v>0</v>
      </c>
      <c r="AR7" s="424">
        <v>1</v>
      </c>
    </row>
    <row r="8" spans="1:45" ht="30" customHeight="1">
      <c r="A8" s="105" t="str">
        <f>_xlfn.CONCAT(Table1[[#This Row],[TABLE_NAME]],Table1[[#This Row],[COLUMN_NAME]])</f>
        <v>ENTITYANNL_TRNVR_LE</v>
      </c>
      <c r="B8" s="394" t="s">
        <v>1374</v>
      </c>
      <c r="C8" s="365" t="s">
        <v>1385</v>
      </c>
      <c r="D8" s="365" t="s">
        <v>61</v>
      </c>
      <c r="E8" s="364" t="s">
        <v>62</v>
      </c>
      <c r="F8" s="364" t="s">
        <v>62</v>
      </c>
      <c r="G8" s="364" t="s">
        <v>62</v>
      </c>
      <c r="H8" s="364" t="s">
        <v>62</v>
      </c>
      <c r="I8" s="364" t="s">
        <v>63</v>
      </c>
      <c r="J8" s="364" t="s">
        <v>63</v>
      </c>
      <c r="K8" s="364" t="s">
        <v>63</v>
      </c>
      <c r="L8" s="365" t="s">
        <v>1386</v>
      </c>
      <c r="M8" s="365" t="s">
        <v>1387</v>
      </c>
      <c r="N8" s="365" t="s">
        <v>1387</v>
      </c>
      <c r="O8" s="365" t="b">
        <f>Table1[[#This Row],[Field Definition / Additional Guidance (new)]]=Table1[[#This Row],[Field Definition / Additional Guidance]]</f>
        <v>1</v>
      </c>
      <c r="P8" s="395">
        <v>99999999999</v>
      </c>
      <c r="Q8" s="395">
        <v>11111111111</v>
      </c>
      <c r="R8" s="396"/>
      <c r="S8" s="365" t="s">
        <v>1388</v>
      </c>
      <c r="T8" s="364" t="s">
        <v>62</v>
      </c>
      <c r="U8" s="364" t="s">
        <v>62</v>
      </c>
      <c r="V8" s="364" t="s">
        <v>62</v>
      </c>
      <c r="W8" s="364" t="s">
        <v>62</v>
      </c>
      <c r="X8" s="364" t="s">
        <v>62</v>
      </c>
      <c r="Y8" s="364" t="s">
        <v>63</v>
      </c>
      <c r="Z8" s="364" t="s">
        <v>63</v>
      </c>
      <c r="AA8" s="396"/>
      <c r="AB8" s="367" t="s">
        <v>1389</v>
      </c>
      <c r="AC8" s="368" t="s">
        <v>1390</v>
      </c>
      <c r="AD8" s="368" t="s">
        <v>1391</v>
      </c>
      <c r="AE8" s="368" t="s">
        <v>1392</v>
      </c>
      <c r="AF8" s="371" t="s">
        <v>69</v>
      </c>
      <c r="AG8" s="400" t="s">
        <v>1393</v>
      </c>
      <c r="AH8" s="366"/>
      <c r="AI8" s="376">
        <v>44645</v>
      </c>
      <c r="AJ8" s="385" t="s">
        <v>1394</v>
      </c>
      <c r="AK8" s="424" t="str">
        <f>_xlfn.XLOOKUP(Table1[[#This Row],[COLUMN_NAME]],[11]LT003_ENTITY!$C:$C,[11]LT003_ENTITY!$AV:$AV)</f>
        <v>Guia de conceitos da Corporação: Este conceito não foi analisado.</v>
      </c>
      <c r="AL8" s="424" t="s">
        <v>8279</v>
      </c>
      <c r="AM8" s="424" t="s">
        <v>8552</v>
      </c>
      <c r="AN8" s="424" t="s">
        <v>8174</v>
      </c>
      <c r="AO8" s="424" t="s">
        <v>8158</v>
      </c>
      <c r="AP8" s="424"/>
      <c r="AQ8" s="424">
        <v>0</v>
      </c>
      <c r="AR8" s="424">
        <v>1</v>
      </c>
    </row>
    <row r="9" spans="1:45" ht="30" customHeight="1">
      <c r="A9" s="105" t="str">
        <f>_xlfn.CONCAT(Table1[[#This Row],[TABLE_NAME]],Table1[[#This Row],[COLUMN_NAME]])</f>
        <v>ENTITYANNL_TRNVR_LE_BDR</v>
      </c>
      <c r="B9" s="394" t="s">
        <v>1374</v>
      </c>
      <c r="C9" s="365" t="s">
        <v>1395</v>
      </c>
      <c r="D9" s="365"/>
      <c r="E9" s="364" t="s">
        <v>63</v>
      </c>
      <c r="F9" s="364"/>
      <c r="G9" s="364"/>
      <c r="H9" s="364"/>
      <c r="I9" s="364"/>
      <c r="J9" s="364"/>
      <c r="K9" s="364"/>
      <c r="L9" s="365"/>
      <c r="M9" s="365"/>
      <c r="N9" s="365" t="s">
        <v>1396</v>
      </c>
      <c r="O9" s="365" t="b">
        <f>Table1[[#This Row],[Field Definition / Additional Guidance (new)]]=Table1[[#This Row],[Field Definition / Additional Guidance]]</f>
        <v>0</v>
      </c>
      <c r="P9" s="395">
        <v>99999999999</v>
      </c>
      <c r="Q9" s="395">
        <v>11111111111</v>
      </c>
      <c r="R9" s="396"/>
      <c r="S9" s="365" t="s">
        <v>1397</v>
      </c>
      <c r="T9" s="364" t="s">
        <v>62</v>
      </c>
      <c r="U9" s="364" t="s">
        <v>62</v>
      </c>
      <c r="V9" s="364" t="s">
        <v>62</v>
      </c>
      <c r="W9" s="364" t="s">
        <v>62</v>
      </c>
      <c r="X9" s="364" t="s">
        <v>62</v>
      </c>
      <c r="Y9" s="364" t="s">
        <v>63</v>
      </c>
      <c r="Z9" s="364" t="s">
        <v>63</v>
      </c>
      <c r="AA9" s="396"/>
      <c r="AB9" s="371" t="s">
        <v>87</v>
      </c>
      <c r="AC9" s="368" t="s">
        <v>1398</v>
      </c>
      <c r="AD9" s="368" t="s">
        <v>1399</v>
      </c>
      <c r="AE9" s="368" t="s">
        <v>1400</v>
      </c>
      <c r="AF9" s="368" t="s">
        <v>69</v>
      </c>
      <c r="AG9" s="401" t="s">
        <v>1401</v>
      </c>
      <c r="AH9" s="366"/>
      <c r="AI9" s="376">
        <v>44778</v>
      </c>
      <c r="AJ9" s="373" t="s">
        <v>1402</v>
      </c>
      <c r="AK9" s="424" t="str">
        <f>_xlfn.XLOOKUP(Table1[[#This Row],[COLUMN_NAME]],[11]LT003_ENTITY!$C:$C,[11]LT003_ENTITY!$AV:$AV)</f>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9" s="424" t="s">
        <v>140</v>
      </c>
      <c r="AM9" s="424" t="s">
        <v>8552</v>
      </c>
      <c r="AN9" s="424" t="s">
        <v>8178</v>
      </c>
      <c r="AO9" s="424" t="s">
        <v>8179</v>
      </c>
      <c r="AP9" s="424"/>
      <c r="AQ9" s="424">
        <v>0</v>
      </c>
      <c r="AR9" s="424">
        <v>1</v>
      </c>
    </row>
    <row r="10" spans="1:45" ht="30" customHeight="1">
      <c r="A10" s="105" t="str">
        <f>_xlfn.CONCAT(Table1[[#This Row],[TABLE_NAME]],Table1[[#This Row],[COLUMN_NAME]])</f>
        <v>ENTITYANNL_TRNVR_PRVS</v>
      </c>
      <c r="B10" s="394" t="s">
        <v>1374</v>
      </c>
      <c r="C10" s="365" t="s">
        <v>1403</v>
      </c>
      <c r="D10" s="365" t="s">
        <v>61</v>
      </c>
      <c r="E10" s="364" t="s">
        <v>63</v>
      </c>
      <c r="F10" s="364" t="s">
        <v>62</v>
      </c>
      <c r="G10" s="364" t="s">
        <v>62</v>
      </c>
      <c r="H10" s="364" t="s">
        <v>62</v>
      </c>
      <c r="I10" s="364" t="s">
        <v>63</v>
      </c>
      <c r="J10" s="364" t="s">
        <v>63</v>
      </c>
      <c r="K10" s="364" t="s">
        <v>63</v>
      </c>
      <c r="L10" s="365" t="s">
        <v>1404</v>
      </c>
      <c r="M10" s="365" t="s">
        <v>1387</v>
      </c>
      <c r="N10" s="365" t="s">
        <v>1387</v>
      </c>
      <c r="O10" s="365" t="b">
        <f>Table1[[#This Row],[Field Definition / Additional Guidance (new)]]=Table1[[#This Row],[Field Definition / Additional Guidance]]</f>
        <v>1</v>
      </c>
      <c r="P10" s="395">
        <v>99999999999</v>
      </c>
      <c r="Q10" s="395">
        <v>11111111111</v>
      </c>
      <c r="R10" s="396"/>
      <c r="S10" s="365" t="s">
        <v>1405</v>
      </c>
      <c r="T10" s="364" t="s">
        <v>62</v>
      </c>
      <c r="U10" s="364" t="s">
        <v>62</v>
      </c>
      <c r="V10" s="364" t="s">
        <v>62</v>
      </c>
      <c r="W10" s="364" t="s">
        <v>62</v>
      </c>
      <c r="X10" s="364" t="s">
        <v>62</v>
      </c>
      <c r="Y10" s="364" t="s">
        <v>63</v>
      </c>
      <c r="Z10" s="364" t="s">
        <v>63</v>
      </c>
      <c r="AA10" s="396"/>
      <c r="AB10" s="367" t="s">
        <v>1389</v>
      </c>
      <c r="AC10" s="368" t="s">
        <v>1390</v>
      </c>
      <c r="AD10" s="368" t="s">
        <v>1391</v>
      </c>
      <c r="AE10" s="368" t="s">
        <v>1406</v>
      </c>
      <c r="AF10" s="371" t="s">
        <v>69</v>
      </c>
      <c r="AG10" s="400" t="s">
        <v>1407</v>
      </c>
      <c r="AH10" s="366"/>
      <c r="AI10" s="376">
        <v>44645</v>
      </c>
      <c r="AJ10" s="385" t="s">
        <v>1408</v>
      </c>
      <c r="AK10" s="424"/>
      <c r="AL10" s="424" t="s">
        <v>140</v>
      </c>
      <c r="AM10" s="424" t="s">
        <v>8552</v>
      </c>
      <c r="AN10" s="424" t="s">
        <v>8174</v>
      </c>
      <c r="AO10" s="424" t="s">
        <v>8158</v>
      </c>
      <c r="AP10" s="424"/>
      <c r="AQ10" s="424">
        <v>0</v>
      </c>
      <c r="AR10" s="424">
        <v>1</v>
      </c>
    </row>
    <row r="11" spans="1:45" ht="30" customHeight="1">
      <c r="A11" s="105" t="str">
        <f>_xlfn.CONCAT(Table1[[#This Row],[TABLE_NAME]],Table1[[#This Row],[COLUMN_NAME]])</f>
        <v>ENTITYANNL_TRNVR_PRVS_BDR</v>
      </c>
      <c r="B11" s="394" t="s">
        <v>1374</v>
      </c>
      <c r="C11" s="365" t="s">
        <v>1409</v>
      </c>
      <c r="D11" s="365"/>
      <c r="E11" s="364" t="s">
        <v>63</v>
      </c>
      <c r="F11" s="364"/>
      <c r="G11" s="364"/>
      <c r="H11" s="364"/>
      <c r="I11" s="364"/>
      <c r="J11" s="364"/>
      <c r="K11" s="364"/>
      <c r="L11" s="365"/>
      <c r="M11" s="365"/>
      <c r="N11" s="365" t="s">
        <v>1396</v>
      </c>
      <c r="O11" s="365" t="b">
        <f>Table1[[#This Row],[Field Definition / Additional Guidance (new)]]=Table1[[#This Row],[Field Definition / Additional Guidance]]</f>
        <v>0</v>
      </c>
      <c r="P11" s="395">
        <v>99999999999</v>
      </c>
      <c r="Q11" s="395">
        <v>11111111111</v>
      </c>
      <c r="R11" s="396"/>
      <c r="S11" s="365" t="s">
        <v>1410</v>
      </c>
      <c r="T11" s="364" t="s">
        <v>62</v>
      </c>
      <c r="U11" s="364" t="s">
        <v>62</v>
      </c>
      <c r="V11" s="364" t="s">
        <v>62</v>
      </c>
      <c r="W11" s="364" t="s">
        <v>62</v>
      </c>
      <c r="X11" s="364" t="s">
        <v>62</v>
      </c>
      <c r="Y11" s="364" t="s">
        <v>63</v>
      </c>
      <c r="Z11" s="364" t="s">
        <v>63</v>
      </c>
      <c r="AA11" s="396"/>
      <c r="AB11" s="371" t="s">
        <v>87</v>
      </c>
      <c r="AC11" s="368" t="s">
        <v>1398</v>
      </c>
      <c r="AD11" s="368" t="s">
        <v>1399</v>
      </c>
      <c r="AE11" s="368" t="s">
        <v>1411</v>
      </c>
      <c r="AF11" s="368" t="s">
        <v>69</v>
      </c>
      <c r="AG11" s="401" t="s">
        <v>1401</v>
      </c>
      <c r="AH11" s="366"/>
      <c r="AI11" s="376">
        <v>44806</v>
      </c>
      <c r="AJ11" s="373" t="s">
        <v>1412</v>
      </c>
      <c r="AK11" s="424" t="str">
        <f>_xlfn.XLOOKUP(Table1[[#This Row],[COLUMN_NAME]],[11]LT003_ENTITY!$C:$C,[11]LT003_ENTITY!$AV:$AV)</f>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11" s="424" t="s">
        <v>140</v>
      </c>
      <c r="AM11" s="424" t="s">
        <v>8552</v>
      </c>
      <c r="AN11" s="424" t="s">
        <v>8178</v>
      </c>
      <c r="AO11" s="424" t="s">
        <v>8179</v>
      </c>
      <c r="AP11" s="424"/>
      <c r="AQ11" s="424"/>
      <c r="AR11" s="424">
        <v>1</v>
      </c>
    </row>
    <row r="12" spans="1:45" ht="30" customHeight="1">
      <c r="A12" s="105" t="str">
        <f>_xlfn.CONCAT(Table1[[#This Row],[TABLE_NAME]],Table1[[#This Row],[COLUMN_NAME]])</f>
        <v>ENTITYCAPEX</v>
      </c>
      <c r="B12" s="394" t="s">
        <v>1374</v>
      </c>
      <c r="C12" s="365" t="s">
        <v>1413</v>
      </c>
      <c r="D12" s="365" t="s">
        <v>61</v>
      </c>
      <c r="E12" s="364" t="s">
        <v>63</v>
      </c>
      <c r="F12" s="364" t="s">
        <v>62</v>
      </c>
      <c r="G12" s="364" t="s">
        <v>63</v>
      </c>
      <c r="H12" s="364" t="s">
        <v>63</v>
      </c>
      <c r="I12" s="364" t="s">
        <v>63</v>
      </c>
      <c r="J12" s="364" t="s">
        <v>63</v>
      </c>
      <c r="K12" s="364" t="s">
        <v>63</v>
      </c>
      <c r="L12" s="365" t="s">
        <v>1414</v>
      </c>
      <c r="M12" s="365" t="s">
        <v>1415</v>
      </c>
      <c r="N12" s="365" t="s">
        <v>1415</v>
      </c>
      <c r="O12" s="365" t="b">
        <f>Table1[[#This Row],[Field Definition / Additional Guidance (new)]]=Table1[[#This Row],[Field Definition / Additional Guidance]]</f>
        <v>1</v>
      </c>
      <c r="P12" s="395">
        <v>99999999999</v>
      </c>
      <c r="Q12" s="395">
        <v>11111111111</v>
      </c>
      <c r="R12" s="396"/>
      <c r="S12" s="365" t="s">
        <v>1416</v>
      </c>
      <c r="T12" s="364" t="s">
        <v>62</v>
      </c>
      <c r="U12" s="364" t="s">
        <v>62</v>
      </c>
      <c r="V12" s="364" t="s">
        <v>62</v>
      </c>
      <c r="W12" s="364" t="s">
        <v>62</v>
      </c>
      <c r="X12" s="364" t="s">
        <v>62</v>
      </c>
      <c r="Y12" s="364" t="s">
        <v>63</v>
      </c>
      <c r="Z12" s="364" t="s">
        <v>63</v>
      </c>
      <c r="AA12" s="396"/>
      <c r="AB12" s="371" t="s">
        <v>1417</v>
      </c>
      <c r="AC12" s="368" t="s">
        <v>1418</v>
      </c>
      <c r="AD12" s="368" t="s">
        <v>1419</v>
      </c>
      <c r="AE12" s="368" t="s">
        <v>1420</v>
      </c>
      <c r="AF12" s="368" t="s">
        <v>69</v>
      </c>
      <c r="AG12" s="401" t="s">
        <v>1421</v>
      </c>
      <c r="AH12" s="366"/>
      <c r="AI12" s="376">
        <v>44608</v>
      </c>
      <c r="AJ12" s="373" t="s">
        <v>1422</v>
      </c>
      <c r="AK12" s="424" t="str">
        <f>_xlfn.XLOOKUP(Table1[[#This Row],[COLUMN_NAME]],[11]LT003_ENTITY!$C:$C,[11]LT003_ENTITY!$AV:$AV)</f>
        <v>Existe um registo duplicado para o qual os dados são distintos (cnif = 504591290), o tema foi endereçado via Service Now.
As pequenas e microentidades estão dispensadas de preencher o quadro referente ao Fluxo de Caixa do IES (volume de negócios inferior a 8Milhões)</v>
      </c>
      <c r="AL12" s="424" t="s">
        <v>140</v>
      </c>
      <c r="AM12" s="424" t="s">
        <v>8552</v>
      </c>
      <c r="AN12" s="424" t="s">
        <v>8174</v>
      </c>
      <c r="AO12" s="424" t="s">
        <v>8158</v>
      </c>
      <c r="AP12" s="424"/>
      <c r="AQ12" s="424"/>
      <c r="AR12" s="424">
        <v>1</v>
      </c>
    </row>
    <row r="13" spans="1:45" ht="30" customHeight="1">
      <c r="A13" s="105" t="str">
        <f>_xlfn.CONCAT(Table1[[#This Row],[TABLE_NAME]],Table1[[#This Row],[COLUMN_NAME]])</f>
        <v>ENTITYCAPEX_PRVS</v>
      </c>
      <c r="B13" s="394" t="s">
        <v>1374</v>
      </c>
      <c r="C13" s="371" t="s">
        <v>1423</v>
      </c>
      <c r="D13" s="365" t="s">
        <v>61</v>
      </c>
      <c r="E13" s="364" t="s">
        <v>63</v>
      </c>
      <c r="F13" s="364" t="s">
        <v>62</v>
      </c>
      <c r="G13" s="364" t="s">
        <v>63</v>
      </c>
      <c r="H13" s="364" t="s">
        <v>63</v>
      </c>
      <c r="I13" s="364" t="s">
        <v>63</v>
      </c>
      <c r="J13" s="364" t="s">
        <v>63</v>
      </c>
      <c r="K13" s="364" t="s">
        <v>63</v>
      </c>
      <c r="L13" s="365" t="s">
        <v>1424</v>
      </c>
      <c r="M13" s="365" t="s">
        <v>1425</v>
      </c>
      <c r="N13" s="365" t="s">
        <v>1425</v>
      </c>
      <c r="O13" s="365" t="b">
        <f>Table1[[#This Row],[Field Definition / Additional Guidance (new)]]=Table1[[#This Row],[Field Definition / Additional Guidance]]</f>
        <v>1</v>
      </c>
      <c r="P13" s="395">
        <v>99999999999</v>
      </c>
      <c r="Q13" s="395">
        <v>11111111111</v>
      </c>
      <c r="R13" s="396"/>
      <c r="S13" s="365" t="s">
        <v>1426</v>
      </c>
      <c r="T13" s="364" t="s">
        <v>62</v>
      </c>
      <c r="U13" s="364" t="s">
        <v>62</v>
      </c>
      <c r="V13" s="364" t="s">
        <v>62</v>
      </c>
      <c r="W13" s="364" t="s">
        <v>62</v>
      </c>
      <c r="X13" s="364" t="s">
        <v>62</v>
      </c>
      <c r="Y13" s="364" t="s">
        <v>63</v>
      </c>
      <c r="Z13" s="364" t="s">
        <v>63</v>
      </c>
      <c r="AA13" s="396"/>
      <c r="AB13" s="371" t="s">
        <v>1417</v>
      </c>
      <c r="AC13" s="371" t="s">
        <v>1418</v>
      </c>
      <c r="AD13" s="367" t="s">
        <v>1419</v>
      </c>
      <c r="AE13" s="367" t="s">
        <v>1427</v>
      </c>
      <c r="AF13" s="371" t="s">
        <v>69</v>
      </c>
      <c r="AG13" s="367" t="s">
        <v>1428</v>
      </c>
      <c r="AH13" s="366"/>
      <c r="AI13" s="376">
        <v>44665</v>
      </c>
      <c r="AJ13" s="385" t="s">
        <v>1429</v>
      </c>
      <c r="AK13" s="424" t="str">
        <f>_xlfn.XLOOKUP(Table1[[#This Row],[COLUMN_NAME]],[11]LT003_ENTITY!$C:$C,[11]LT003_ENTITY!$AV:$AV)</f>
        <v>As pequenas e microentidades estão dispensadas de preencher o quadro referente ao Fluxo de Caixa do IES (volume de negócios inferior a 8Milhões)</v>
      </c>
      <c r="AL13" s="424" t="s">
        <v>140</v>
      </c>
      <c r="AM13" s="424" t="s">
        <v>8552</v>
      </c>
      <c r="AN13" s="424" t="s">
        <v>8174</v>
      </c>
      <c r="AO13" s="424" t="s">
        <v>8158</v>
      </c>
      <c r="AP13" s="424"/>
      <c r="AQ13" s="424"/>
      <c r="AR13" s="424">
        <v>1</v>
      </c>
    </row>
    <row r="14" spans="1:45" ht="30" customHeight="1">
      <c r="A14" s="105" t="str">
        <f>_xlfn.CONCAT(Table1[[#This Row],[TABLE_NAME]],Table1[[#This Row],[COLUMN_NAME]])</f>
        <v>ENTITYCLLCTN_MD</v>
      </c>
      <c r="B14" s="394" t="s">
        <v>1374</v>
      </c>
      <c r="C14" s="365" t="s">
        <v>1430</v>
      </c>
      <c r="D14" s="365" t="s">
        <v>94</v>
      </c>
      <c r="E14" s="364" t="s">
        <v>63</v>
      </c>
      <c r="F14" s="364" t="s">
        <v>63</v>
      </c>
      <c r="G14" s="364" t="s">
        <v>63</v>
      </c>
      <c r="H14" s="364" t="s">
        <v>63</v>
      </c>
      <c r="I14" s="364" t="s">
        <v>62</v>
      </c>
      <c r="J14" s="364" t="s">
        <v>62</v>
      </c>
      <c r="K14" s="364" t="s">
        <v>62</v>
      </c>
      <c r="L14" s="365" t="s">
        <v>1431</v>
      </c>
      <c r="M14" s="365" t="s">
        <v>1432</v>
      </c>
      <c r="N14" s="365" t="s">
        <v>1432</v>
      </c>
      <c r="O14" s="365" t="b">
        <f>Table1[[#This Row],[Field Definition / Additional Guidance (new)]]=Table1[[#This Row],[Field Definition / Additional Guidance]]</f>
        <v>1</v>
      </c>
      <c r="P14" s="395">
        <v>99999999999</v>
      </c>
      <c r="Q14" s="395">
        <v>11111111111</v>
      </c>
      <c r="R14" s="396"/>
      <c r="S14" s="365" t="s">
        <v>1433</v>
      </c>
      <c r="T14" s="364" t="s">
        <v>63</v>
      </c>
      <c r="U14" s="364" t="s">
        <v>62</v>
      </c>
      <c r="V14" s="364" t="s">
        <v>62</v>
      </c>
      <c r="W14" s="364" t="s">
        <v>62</v>
      </c>
      <c r="X14" s="364" t="s">
        <v>62</v>
      </c>
      <c r="Y14" s="364" t="s">
        <v>62</v>
      </c>
      <c r="Z14" s="364" t="s">
        <v>63</v>
      </c>
      <c r="AA14" s="396"/>
      <c r="AB14" s="368" t="s">
        <v>75</v>
      </c>
      <c r="AC14" s="367" t="s">
        <v>1434</v>
      </c>
      <c r="AD14" s="367" t="s">
        <v>281</v>
      </c>
      <c r="AE14" s="367" t="s">
        <v>1435</v>
      </c>
      <c r="AF14" s="367" t="s">
        <v>1436</v>
      </c>
      <c r="AG14" s="367" t="s">
        <v>1437</v>
      </c>
      <c r="AH14" s="366"/>
      <c r="AI14" s="376">
        <v>44830</v>
      </c>
      <c r="AJ14" s="373" t="s">
        <v>1438</v>
      </c>
      <c r="AK14" s="424" t="str">
        <f>_xlfn.XLOOKUP(Table1[[#This Row],[COLUMN_NAME]],[11]LT003_ENTITY!$C:$C,[11]LT003_ENTITY!$AV:$AV)</f>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
      <c r="AL14" s="424" t="s">
        <v>140</v>
      </c>
      <c r="AM14" s="424" t="s">
        <v>8350</v>
      </c>
      <c r="AN14" s="424" t="s">
        <v>8189</v>
      </c>
      <c r="AO14" s="424" t="s">
        <v>8190</v>
      </c>
      <c r="AP14" s="424" t="s">
        <v>8554</v>
      </c>
      <c r="AQ14" s="424" t="s">
        <v>8555</v>
      </c>
      <c r="AR14" s="424">
        <v>1</v>
      </c>
    </row>
    <row r="15" spans="1:45" ht="30" customHeight="1">
      <c r="A15" s="105" t="str">
        <f>_xlfn.CONCAT(Table1[[#This Row],[TABLE_NAME]],Table1[[#This Row],[COLUMN_NAME]])</f>
        <v>ENTITYCNTRY</v>
      </c>
      <c r="B15" s="394" t="s">
        <v>1374</v>
      </c>
      <c r="C15" s="365" t="s">
        <v>1439</v>
      </c>
      <c r="D15" s="365" t="s">
        <v>94</v>
      </c>
      <c r="E15" s="364" t="s">
        <v>62</v>
      </c>
      <c r="F15" s="364" t="s">
        <v>62</v>
      </c>
      <c r="G15" s="364" t="s">
        <v>62</v>
      </c>
      <c r="H15" s="364" t="s">
        <v>62</v>
      </c>
      <c r="I15" s="364" t="s">
        <v>62</v>
      </c>
      <c r="J15" s="364" t="s">
        <v>62</v>
      </c>
      <c r="K15" s="364" t="s">
        <v>62</v>
      </c>
      <c r="L15" s="365" t="s">
        <v>1440</v>
      </c>
      <c r="M15" s="365" t="s">
        <v>1441</v>
      </c>
      <c r="N15" s="365" t="s">
        <v>1441</v>
      </c>
      <c r="O15" s="365" t="b">
        <f>Table1[[#This Row],[Field Definition / Additional Guidance (new)]]=Table1[[#This Row],[Field Definition / Additional Guidance]]</f>
        <v>1</v>
      </c>
      <c r="P15" s="395" t="s">
        <v>139</v>
      </c>
      <c r="Q15" s="395" t="s">
        <v>140</v>
      </c>
      <c r="R15" s="396"/>
      <c r="S15" s="365" t="s">
        <v>1442</v>
      </c>
      <c r="T15" s="364" t="s">
        <v>62</v>
      </c>
      <c r="U15" s="364" t="s">
        <v>62</v>
      </c>
      <c r="V15" s="364" t="s">
        <v>62</v>
      </c>
      <c r="W15" s="364" t="s">
        <v>62</v>
      </c>
      <c r="X15" s="364" t="s">
        <v>62</v>
      </c>
      <c r="Y15" s="364" t="s">
        <v>62</v>
      </c>
      <c r="Z15" s="364" t="s">
        <v>63</v>
      </c>
      <c r="AA15" s="396"/>
      <c r="AB15" s="368" t="s">
        <v>75</v>
      </c>
      <c r="AC15" s="368" t="s">
        <v>8794</v>
      </c>
      <c r="AD15" s="368" t="s">
        <v>8795</v>
      </c>
      <c r="AE15" s="368" t="s">
        <v>8795</v>
      </c>
      <c r="AF15" s="371" t="s">
        <v>69</v>
      </c>
      <c r="AG15" s="401" t="s">
        <v>8856</v>
      </c>
      <c r="AH15" s="366"/>
      <c r="AI15" s="376">
        <v>45744</v>
      </c>
      <c r="AJ15" s="373" t="s">
        <v>8857</v>
      </c>
      <c r="AK15" s="424" t="str">
        <f>_xlfn.XLOOKUP(Table1[[#This Row],[COLUMN_NAME]],[11]LT003_ENTITY!$C:$C,[11]LT003_ENTITY!$AV:$AV)</f>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
      <c r="AL15" s="424">
        <v>0</v>
      </c>
      <c r="AM15" s="424" t="s">
        <v>8321</v>
      </c>
      <c r="AN15" s="424" t="s">
        <v>8157</v>
      </c>
      <c r="AO15" s="424" t="s">
        <v>8158</v>
      </c>
      <c r="AP15" s="424" t="s">
        <v>8556</v>
      </c>
      <c r="AQ15" s="424"/>
      <c r="AR15" s="424">
        <v>1</v>
      </c>
    </row>
    <row r="16" spans="1:45" ht="30" customHeight="1">
      <c r="A16" s="105" t="str">
        <f>_xlfn.CONCAT(Table1[[#This Row],[TABLE_NAME]],Table1[[#This Row],[COLUMN_NAME]])</f>
        <v>ENTITYCOD_SOC</v>
      </c>
      <c r="B16" s="394" t="s">
        <v>1374</v>
      </c>
      <c r="C16" s="365" t="s">
        <v>212</v>
      </c>
      <c r="D16" s="365" t="s">
        <v>213</v>
      </c>
      <c r="E16" s="364" t="s">
        <v>63</v>
      </c>
      <c r="F16" s="364"/>
      <c r="G16" s="364"/>
      <c r="H16" s="364"/>
      <c r="I16" s="364"/>
      <c r="J16" s="364"/>
      <c r="K16" s="364"/>
      <c r="L16" s="365" t="s">
        <v>214</v>
      </c>
      <c r="M16" s="365" t="s">
        <v>215</v>
      </c>
      <c r="N16" s="365" t="s">
        <v>215</v>
      </c>
      <c r="O16" s="365" t="b">
        <f>Table1[[#This Row],[Field Definition / Additional Guidance (new)]]=Table1[[#This Row],[Field Definition / Additional Guidance]]</f>
        <v>1</v>
      </c>
      <c r="P16" s="395" t="s">
        <v>193</v>
      </c>
      <c r="Q16" s="395" t="s">
        <v>193</v>
      </c>
      <c r="R16" s="396"/>
      <c r="S16" s="365" t="s">
        <v>1443</v>
      </c>
      <c r="T16" s="364" t="s">
        <v>62</v>
      </c>
      <c r="U16" s="364" t="s">
        <v>62</v>
      </c>
      <c r="V16" s="364" t="s">
        <v>62</v>
      </c>
      <c r="W16" s="364" t="s">
        <v>62</v>
      </c>
      <c r="X16" s="364" t="s">
        <v>62</v>
      </c>
      <c r="Y16" s="364" t="s">
        <v>62</v>
      </c>
      <c r="Z16" s="364" t="s">
        <v>63</v>
      </c>
      <c r="AA16" s="396"/>
      <c r="AB16" s="371" t="s">
        <v>195</v>
      </c>
      <c r="AC16" s="371" t="s">
        <v>195</v>
      </c>
      <c r="AD16" s="371" t="s">
        <v>195</v>
      </c>
      <c r="AE16" s="371" t="s">
        <v>195</v>
      </c>
      <c r="AF16" s="371" t="s">
        <v>195</v>
      </c>
      <c r="AG16" s="371" t="s">
        <v>195</v>
      </c>
      <c r="AH16" s="366"/>
      <c r="AI16" s="376" t="s">
        <v>69</v>
      </c>
      <c r="AJ16" s="373"/>
      <c r="AK16" s="424" t="str">
        <f>_xlfn.XLOOKUP(Table1[[#This Row],[COLUMN_NAME]],[11]LT003_ENTITY!$C:$C,[11]LT003_ENTITY!$AV:$AV)</f>
        <v>Metodologia / Conceito:
1) O campo indica o código da entidade Cargabal, exclusivo ao segmento ESTR.
Especificado/ Revisto por: 
Guia de conceitos da Corporação:</v>
      </c>
      <c r="AL16" s="424" t="s">
        <v>140</v>
      </c>
      <c r="AM16" s="424" t="s">
        <v>8204</v>
      </c>
      <c r="AN16" s="424" t="s">
        <v>8157</v>
      </c>
      <c r="AO16" s="424" t="s">
        <v>8158</v>
      </c>
      <c r="AP16" s="424"/>
      <c r="AQ16" s="424"/>
      <c r="AR16" s="424">
        <v>0</v>
      </c>
    </row>
    <row r="17" spans="1:44" ht="30" customHeight="1">
      <c r="A17" s="105" t="str">
        <f>_xlfn.CONCAT(Table1[[#This Row],[TABLE_NAME]],Table1[[#This Row],[COLUMN_NAME]])</f>
        <v>ENTITYCR_FLG</v>
      </c>
      <c r="B17" s="394" t="s">
        <v>1374</v>
      </c>
      <c r="C17" s="365" t="s">
        <v>1444</v>
      </c>
      <c r="D17" s="365" t="s">
        <v>190</v>
      </c>
      <c r="E17" s="364" t="s">
        <v>63</v>
      </c>
      <c r="F17" s="364" t="s">
        <v>63</v>
      </c>
      <c r="G17" s="364" t="s">
        <v>63</v>
      </c>
      <c r="H17" s="364" t="s">
        <v>63</v>
      </c>
      <c r="I17" s="364" t="s">
        <v>62</v>
      </c>
      <c r="J17" s="364" t="s">
        <v>62</v>
      </c>
      <c r="K17" s="364" t="s">
        <v>62</v>
      </c>
      <c r="L17" s="365" t="s">
        <v>1445</v>
      </c>
      <c r="M17" s="365" t="s">
        <v>1446</v>
      </c>
      <c r="N17" s="365" t="s">
        <v>1446</v>
      </c>
      <c r="O17" s="365" t="b">
        <f>Table1[[#This Row],[Field Definition / Additional Guidance (new)]]=Table1[[#This Row],[Field Definition / Additional Guidance]]</f>
        <v>1</v>
      </c>
      <c r="P17" s="395" t="s">
        <v>139</v>
      </c>
      <c r="Q17" s="395" t="s">
        <v>140</v>
      </c>
      <c r="R17" s="396"/>
      <c r="S17" s="365" t="s">
        <v>1447</v>
      </c>
      <c r="T17" s="364" t="s">
        <v>62</v>
      </c>
      <c r="U17" s="364" t="s">
        <v>62</v>
      </c>
      <c r="V17" s="364" t="s">
        <v>62</v>
      </c>
      <c r="W17" s="364" t="s">
        <v>62</v>
      </c>
      <c r="X17" s="364" t="s">
        <v>62</v>
      </c>
      <c r="Y17" s="364" t="s">
        <v>62</v>
      </c>
      <c r="Z17" s="364" t="s">
        <v>63</v>
      </c>
      <c r="AA17" s="396"/>
      <c r="AB17" s="367" t="s">
        <v>75</v>
      </c>
      <c r="AC17" s="368" t="s">
        <v>453</v>
      </c>
      <c r="AD17" s="368" t="s">
        <v>1103</v>
      </c>
      <c r="AE17" s="368" t="s">
        <v>8131</v>
      </c>
      <c r="AF17" s="369" t="s">
        <v>8128</v>
      </c>
      <c r="AG17" s="401" t="s">
        <v>1448</v>
      </c>
      <c r="AH17" s="366"/>
      <c r="AI17" s="376">
        <v>45771</v>
      </c>
      <c r="AJ17" s="373" t="s">
        <v>8135</v>
      </c>
      <c r="AK17" s="424" t="s">
        <v>8629</v>
      </c>
      <c r="AL17" s="424" t="s">
        <v>140</v>
      </c>
      <c r="AM17" s="424" t="s">
        <v>8141</v>
      </c>
      <c r="AN17" s="424" t="s">
        <v>8142</v>
      </c>
      <c r="AO17" s="424" t="s">
        <v>8143</v>
      </c>
      <c r="AP17" s="424"/>
      <c r="AQ17" s="424"/>
      <c r="AR17" s="424">
        <v>1</v>
      </c>
    </row>
    <row r="18" spans="1:44" ht="30" customHeight="1">
      <c r="A18" s="105" t="str">
        <f>_xlfn.CONCAT(Table1[[#This Row],[TABLE_NAME]],Table1[[#This Row],[COLUMN_NAME]])</f>
        <v>ENTITYCSH</v>
      </c>
      <c r="B18" s="394" t="s">
        <v>1374</v>
      </c>
      <c r="C18" s="365" t="s">
        <v>1449</v>
      </c>
      <c r="D18" s="365" t="s">
        <v>61</v>
      </c>
      <c r="E18" s="364" t="s">
        <v>63</v>
      </c>
      <c r="F18" s="364" t="s">
        <v>62</v>
      </c>
      <c r="G18" s="364" t="s">
        <v>62</v>
      </c>
      <c r="H18" s="364" t="s">
        <v>63</v>
      </c>
      <c r="I18" s="364" t="s">
        <v>63</v>
      </c>
      <c r="J18" s="364" t="s">
        <v>63</v>
      </c>
      <c r="K18" s="364" t="s">
        <v>63</v>
      </c>
      <c r="L18" s="365" t="s">
        <v>1450</v>
      </c>
      <c r="M18" s="365" t="s">
        <v>1451</v>
      </c>
      <c r="N18" s="365" t="s">
        <v>1451</v>
      </c>
      <c r="O18" s="365" t="b">
        <f>Table1[[#This Row],[Field Definition / Additional Guidance (new)]]=Table1[[#This Row],[Field Definition / Additional Guidance]]</f>
        <v>1</v>
      </c>
      <c r="P18" s="395">
        <v>99999999999</v>
      </c>
      <c r="Q18" s="395">
        <v>11111111111</v>
      </c>
      <c r="R18" s="396"/>
      <c r="S18" s="365" t="s">
        <v>1452</v>
      </c>
      <c r="T18" s="364" t="s">
        <v>62</v>
      </c>
      <c r="U18" s="364" t="s">
        <v>62</v>
      </c>
      <c r="V18" s="364" t="s">
        <v>62</v>
      </c>
      <c r="W18" s="364" t="s">
        <v>62</v>
      </c>
      <c r="X18" s="364" t="s">
        <v>62</v>
      </c>
      <c r="Y18" s="364" t="s">
        <v>63</v>
      </c>
      <c r="Z18" s="364" t="s">
        <v>63</v>
      </c>
      <c r="AA18" s="396"/>
      <c r="AB18" s="367" t="s">
        <v>1389</v>
      </c>
      <c r="AC18" s="368" t="s">
        <v>1453</v>
      </c>
      <c r="AD18" s="368" t="s">
        <v>1454</v>
      </c>
      <c r="AE18" s="368" t="s">
        <v>1455</v>
      </c>
      <c r="AF18" s="371" t="s">
        <v>69</v>
      </c>
      <c r="AG18" s="400" t="s">
        <v>1456</v>
      </c>
      <c r="AH18" s="366"/>
      <c r="AI18" s="376">
        <v>44645</v>
      </c>
      <c r="AJ18" s="385" t="s">
        <v>1457</v>
      </c>
      <c r="AK18" s="424"/>
      <c r="AL18" s="424" t="s">
        <v>140</v>
      </c>
      <c r="AM18" s="424" t="s">
        <v>8552</v>
      </c>
      <c r="AN18" s="424" t="s">
        <v>8174</v>
      </c>
      <c r="AO18" s="424" t="s">
        <v>8158</v>
      </c>
      <c r="AP18" s="424"/>
      <c r="AQ18" s="424"/>
      <c r="AR18" s="424">
        <v>1</v>
      </c>
    </row>
    <row r="19" spans="1:44" ht="30" customHeight="1">
      <c r="A19" s="105" t="str">
        <f>_xlfn.CONCAT(Table1[[#This Row],[TABLE_NAME]],Table1[[#This Row],[COLUMN_NAME]])</f>
        <v>ENTITYCSH_PRVS</v>
      </c>
      <c r="B19" s="394" t="s">
        <v>1374</v>
      </c>
      <c r="C19" s="365" t="s">
        <v>1458</v>
      </c>
      <c r="D19" s="365" t="s">
        <v>61</v>
      </c>
      <c r="E19" s="364" t="s">
        <v>63</v>
      </c>
      <c r="F19" s="364" t="s">
        <v>62</v>
      </c>
      <c r="G19" s="364" t="s">
        <v>62</v>
      </c>
      <c r="H19" s="364" t="s">
        <v>63</v>
      </c>
      <c r="I19" s="364" t="s">
        <v>63</v>
      </c>
      <c r="J19" s="364" t="s">
        <v>63</v>
      </c>
      <c r="K19" s="364" t="s">
        <v>63</v>
      </c>
      <c r="L19" s="365" t="s">
        <v>1459</v>
      </c>
      <c r="M19" s="365" t="s">
        <v>1460</v>
      </c>
      <c r="N19" s="365" t="s">
        <v>1460</v>
      </c>
      <c r="O19" s="365" t="b">
        <f>Table1[[#This Row],[Field Definition / Additional Guidance (new)]]=Table1[[#This Row],[Field Definition / Additional Guidance]]</f>
        <v>1</v>
      </c>
      <c r="P19" s="395">
        <v>99999999999</v>
      </c>
      <c r="Q19" s="395">
        <v>11111111111</v>
      </c>
      <c r="R19" s="396"/>
      <c r="S19" s="365" t="s">
        <v>1461</v>
      </c>
      <c r="T19" s="364" t="s">
        <v>62</v>
      </c>
      <c r="U19" s="364" t="s">
        <v>62</v>
      </c>
      <c r="V19" s="364" t="s">
        <v>62</v>
      </c>
      <c r="W19" s="364" t="s">
        <v>62</v>
      </c>
      <c r="X19" s="364" t="s">
        <v>62</v>
      </c>
      <c r="Y19" s="364" t="s">
        <v>63</v>
      </c>
      <c r="Z19" s="364" t="s">
        <v>63</v>
      </c>
      <c r="AA19" s="396"/>
      <c r="AB19" s="367" t="s">
        <v>1389</v>
      </c>
      <c r="AC19" s="368" t="s">
        <v>1453</v>
      </c>
      <c r="AD19" s="368" t="s">
        <v>1454</v>
      </c>
      <c r="AE19" s="368" t="s">
        <v>1462</v>
      </c>
      <c r="AF19" s="371" t="s">
        <v>69</v>
      </c>
      <c r="AG19" s="400" t="s">
        <v>1463</v>
      </c>
      <c r="AH19" s="366"/>
      <c r="AI19" s="376">
        <v>44645</v>
      </c>
      <c r="AJ19" s="385" t="s">
        <v>1464</v>
      </c>
      <c r="AK19" s="424"/>
      <c r="AL19" s="424" t="s">
        <v>140</v>
      </c>
      <c r="AM19" s="424" t="s">
        <v>8552</v>
      </c>
      <c r="AN19" s="424" t="s">
        <v>8174</v>
      </c>
      <c r="AO19" s="424" t="s">
        <v>8158</v>
      </c>
      <c r="AP19" s="424"/>
      <c r="AQ19" s="424"/>
      <c r="AR19" s="424">
        <v>1</v>
      </c>
    </row>
    <row r="20" spans="1:44" ht="30" customHeight="1">
      <c r="A20" s="105" t="str">
        <f>_xlfn.CONCAT(Table1[[#This Row],[TABLE_NAME]],Table1[[#This Row],[COLUMN_NAME]])</f>
        <v>ENTITYDBT_RPYMNT_CPCTY_SNR_DBT</v>
      </c>
      <c r="B20" s="394" t="s">
        <v>1374</v>
      </c>
      <c r="C20" s="365" t="s">
        <v>1465</v>
      </c>
      <c r="D20" s="365" t="s">
        <v>114</v>
      </c>
      <c r="E20" s="364" t="s">
        <v>63</v>
      </c>
      <c r="F20" s="364" t="s">
        <v>63</v>
      </c>
      <c r="G20" s="364" t="s">
        <v>63</v>
      </c>
      <c r="H20" s="364" t="s">
        <v>62</v>
      </c>
      <c r="I20" s="364" t="s">
        <v>63</v>
      </c>
      <c r="J20" s="364" t="s">
        <v>63</v>
      </c>
      <c r="K20" s="364" t="s">
        <v>63</v>
      </c>
      <c r="L20" s="365" t="s">
        <v>1466</v>
      </c>
      <c r="M20" s="365" t="s">
        <v>1467</v>
      </c>
      <c r="N20" s="365" t="s">
        <v>1467</v>
      </c>
      <c r="O20" s="365" t="b">
        <f>Table1[[#This Row],[Field Definition / Additional Guidance (new)]]=Table1[[#This Row],[Field Definition / Additional Guidance]]</f>
        <v>1</v>
      </c>
      <c r="P20" s="395">
        <v>99999999999</v>
      </c>
      <c r="Q20" s="395">
        <v>11111111111</v>
      </c>
      <c r="R20" s="396"/>
      <c r="S20" s="365" t="s">
        <v>1468</v>
      </c>
      <c r="T20" s="364" t="s">
        <v>63</v>
      </c>
      <c r="U20" s="364" t="s">
        <v>63</v>
      </c>
      <c r="V20" s="364" t="s">
        <v>63</v>
      </c>
      <c r="W20" s="364" t="s">
        <v>63</v>
      </c>
      <c r="X20" s="364" t="s">
        <v>62</v>
      </c>
      <c r="Y20" s="364" t="s">
        <v>63</v>
      </c>
      <c r="Z20" s="364" t="s">
        <v>63</v>
      </c>
      <c r="AA20" s="396"/>
      <c r="AB20" s="371" t="s">
        <v>75</v>
      </c>
      <c r="AC20" s="368" t="s">
        <v>551</v>
      </c>
      <c r="AD20" s="371" t="s">
        <v>1465</v>
      </c>
      <c r="AE20" s="367" t="s">
        <v>8773</v>
      </c>
      <c r="AF20" s="371" t="s">
        <v>8858</v>
      </c>
      <c r="AG20" s="367" t="s">
        <v>8859</v>
      </c>
      <c r="AH20" s="366"/>
      <c r="AI20" s="376">
        <v>45786</v>
      </c>
      <c r="AJ20" s="373" t="s">
        <v>8860</v>
      </c>
      <c r="AK20" s="424" t="s">
        <v>8630</v>
      </c>
      <c r="AL20" s="424" t="s">
        <v>140</v>
      </c>
      <c r="AM20" s="424" t="s">
        <v>8552</v>
      </c>
      <c r="AN20" s="424" t="s">
        <v>8174</v>
      </c>
      <c r="AO20" s="424" t="s">
        <v>8158</v>
      </c>
      <c r="AP20" s="424" t="s">
        <v>8557</v>
      </c>
      <c r="AQ20" s="424"/>
      <c r="AR20" s="424">
        <v>1</v>
      </c>
    </row>
    <row r="21" spans="1:44" ht="30" customHeight="1">
      <c r="A21" s="105" t="str">
        <f>_xlfn.CONCAT(Table1[[#This Row],[TABLE_NAME]],Table1[[#This Row],[COLUMN_NAME]])</f>
        <v>ENTITYDBT_RPYMNT_CPCTY_TTL</v>
      </c>
      <c r="B21" s="394" t="s">
        <v>1374</v>
      </c>
      <c r="C21" s="365" t="s">
        <v>1471</v>
      </c>
      <c r="D21" s="365" t="s">
        <v>114</v>
      </c>
      <c r="E21" s="364" t="s">
        <v>63</v>
      </c>
      <c r="F21" s="364" t="s">
        <v>63</v>
      </c>
      <c r="G21" s="364" t="s">
        <v>63</v>
      </c>
      <c r="H21" s="364" t="s">
        <v>62</v>
      </c>
      <c r="I21" s="364" t="s">
        <v>63</v>
      </c>
      <c r="J21" s="364" t="s">
        <v>63</v>
      </c>
      <c r="K21" s="364" t="s">
        <v>63</v>
      </c>
      <c r="L21" s="365" t="s">
        <v>1472</v>
      </c>
      <c r="M21" s="365" t="s">
        <v>1467</v>
      </c>
      <c r="N21" s="365" t="s">
        <v>1467</v>
      </c>
      <c r="O21" s="365" t="b">
        <f>Table1[[#This Row],[Field Definition / Additional Guidance (new)]]=Table1[[#This Row],[Field Definition / Additional Guidance]]</f>
        <v>1</v>
      </c>
      <c r="P21" s="395">
        <v>99999999999</v>
      </c>
      <c r="Q21" s="395">
        <v>11111111111</v>
      </c>
      <c r="R21" s="396"/>
      <c r="S21" s="365" t="s">
        <v>1473</v>
      </c>
      <c r="T21" s="364" t="s">
        <v>63</v>
      </c>
      <c r="U21" s="364" t="s">
        <v>63</v>
      </c>
      <c r="V21" s="364" t="s">
        <v>63</v>
      </c>
      <c r="W21" s="364" t="s">
        <v>63</v>
      </c>
      <c r="X21" s="364" t="s">
        <v>62</v>
      </c>
      <c r="Y21" s="364" t="s">
        <v>63</v>
      </c>
      <c r="Z21" s="364" t="s">
        <v>63</v>
      </c>
      <c r="AA21" s="396"/>
      <c r="AB21" s="371" t="s">
        <v>75</v>
      </c>
      <c r="AC21" s="368" t="s">
        <v>551</v>
      </c>
      <c r="AD21" s="368" t="s">
        <v>1471</v>
      </c>
      <c r="AE21" s="368" t="s">
        <v>8773</v>
      </c>
      <c r="AF21" s="371" t="s">
        <v>8858</v>
      </c>
      <c r="AG21" s="367" t="s">
        <v>8859</v>
      </c>
      <c r="AH21" s="366"/>
      <c r="AI21" s="376">
        <v>45786</v>
      </c>
      <c r="AJ21" s="373" t="s">
        <v>8861</v>
      </c>
      <c r="AK21" s="424" t="s">
        <v>8631</v>
      </c>
      <c r="AL21" s="424" t="s">
        <v>140</v>
      </c>
      <c r="AM21" s="424" t="s">
        <v>8552</v>
      </c>
      <c r="AN21" s="424" t="s">
        <v>8174</v>
      </c>
      <c r="AO21" s="424" t="s">
        <v>8158</v>
      </c>
      <c r="AP21" s="424"/>
      <c r="AQ21" s="424"/>
      <c r="AR21" s="424">
        <v>1</v>
      </c>
    </row>
    <row r="22" spans="1:44" ht="30" customHeight="1">
      <c r="A22" s="105" t="str">
        <f>_xlfn.CONCAT(Table1[[#This Row],[TABLE_NAME]],Table1[[#This Row],[COLUMN_NAME]])</f>
        <v>ENTITYDBT_SRVC_RT</v>
      </c>
      <c r="B22" s="394" t="s">
        <v>1374</v>
      </c>
      <c r="C22" s="371" t="s">
        <v>1478</v>
      </c>
      <c r="D22" s="365" t="s">
        <v>114</v>
      </c>
      <c r="E22" s="364" t="s">
        <v>63</v>
      </c>
      <c r="F22" s="364" t="s">
        <v>62</v>
      </c>
      <c r="G22" s="364" t="s">
        <v>62</v>
      </c>
      <c r="H22" s="364" t="s">
        <v>63</v>
      </c>
      <c r="I22" s="364" t="s">
        <v>63</v>
      </c>
      <c r="J22" s="364" t="s">
        <v>62</v>
      </c>
      <c r="K22" s="364" t="s">
        <v>63</v>
      </c>
      <c r="L22" s="365" t="s">
        <v>1479</v>
      </c>
      <c r="M22" s="365" t="s">
        <v>1480</v>
      </c>
      <c r="N22" s="365" t="s">
        <v>1480</v>
      </c>
      <c r="O22" s="365" t="b">
        <f>Table1[[#This Row],[Field Definition / Additional Guidance (new)]]=Table1[[#This Row],[Field Definition / Additional Guidance]]</f>
        <v>1</v>
      </c>
      <c r="P22" s="395">
        <v>99999999999</v>
      </c>
      <c r="Q22" s="395">
        <v>11111111111</v>
      </c>
      <c r="R22" s="396"/>
      <c r="S22" s="365" t="s">
        <v>1481</v>
      </c>
      <c r="T22" s="364" t="s">
        <v>62</v>
      </c>
      <c r="U22" s="364" t="s">
        <v>62</v>
      </c>
      <c r="V22" s="364" t="s">
        <v>62</v>
      </c>
      <c r="W22" s="364" t="s">
        <v>62</v>
      </c>
      <c r="X22" s="364" t="s">
        <v>62</v>
      </c>
      <c r="Y22" s="364" t="s">
        <v>63</v>
      </c>
      <c r="Z22" s="364" t="s">
        <v>63</v>
      </c>
      <c r="AA22" s="396"/>
      <c r="AB22" s="367" t="s">
        <v>9100</v>
      </c>
      <c r="AC22" s="367" t="s">
        <v>9101</v>
      </c>
      <c r="AD22" s="367" t="s">
        <v>9102</v>
      </c>
      <c r="AE22" s="367" t="s">
        <v>9103</v>
      </c>
      <c r="AF22" s="371" t="s">
        <v>69</v>
      </c>
      <c r="AG22" s="400" t="s">
        <v>9104</v>
      </c>
      <c r="AH22" s="366"/>
      <c r="AI22" s="376">
        <v>44665</v>
      </c>
      <c r="AJ22" s="373" t="s">
        <v>9105</v>
      </c>
      <c r="AK22" s="424" t="s">
        <v>8632</v>
      </c>
      <c r="AL22" s="424" t="s">
        <v>140</v>
      </c>
      <c r="AM22" s="424" t="s">
        <v>8552</v>
      </c>
      <c r="AN22" s="424" t="s">
        <v>8174</v>
      </c>
      <c r="AO22" s="424" t="s">
        <v>8158</v>
      </c>
      <c r="AP22" s="424" t="s">
        <v>8558</v>
      </c>
      <c r="AQ22" s="424" t="s">
        <v>8559</v>
      </c>
      <c r="AR22" s="424">
        <v>1</v>
      </c>
    </row>
    <row r="23" spans="1:44" ht="30" customHeight="1">
      <c r="A23" s="105" t="str">
        <f>_xlfn.CONCAT(Table1[[#This Row],[TABLE_NAME]],Table1[[#This Row],[COLUMN_NAME]])</f>
        <v>ENTITYDBT_SRVC_RT_12M</v>
      </c>
      <c r="B23" s="394" t="s">
        <v>1374</v>
      </c>
      <c r="C23" s="371" t="s">
        <v>1482</v>
      </c>
      <c r="D23" s="365" t="s">
        <v>114</v>
      </c>
      <c r="E23" s="364" t="s">
        <v>63</v>
      </c>
      <c r="F23" s="364" t="s">
        <v>62</v>
      </c>
      <c r="G23" s="364" t="s">
        <v>62</v>
      </c>
      <c r="H23" s="364" t="s">
        <v>63</v>
      </c>
      <c r="I23" s="364" t="s">
        <v>63</v>
      </c>
      <c r="J23" s="364" t="s">
        <v>62</v>
      </c>
      <c r="K23" s="364" t="s">
        <v>63</v>
      </c>
      <c r="L23" s="365" t="s">
        <v>1483</v>
      </c>
      <c r="M23" s="365" t="s">
        <v>1484</v>
      </c>
      <c r="N23" s="365" t="s">
        <v>1484</v>
      </c>
      <c r="O23" s="365" t="b">
        <f>Table1[[#This Row],[Field Definition / Additional Guidance (new)]]=Table1[[#This Row],[Field Definition / Additional Guidance]]</f>
        <v>1</v>
      </c>
      <c r="P23" s="395">
        <v>99999999999</v>
      </c>
      <c r="Q23" s="395">
        <v>11111111111</v>
      </c>
      <c r="R23" s="396"/>
      <c r="S23" s="365" t="s">
        <v>1485</v>
      </c>
      <c r="T23" s="364" t="s">
        <v>62</v>
      </c>
      <c r="U23" s="364" t="s">
        <v>62</v>
      </c>
      <c r="V23" s="364" t="s">
        <v>62</v>
      </c>
      <c r="W23" s="364" t="s">
        <v>62</v>
      </c>
      <c r="X23" s="364" t="s">
        <v>62</v>
      </c>
      <c r="Y23" s="364" t="s">
        <v>63</v>
      </c>
      <c r="Z23" s="364" t="s">
        <v>63</v>
      </c>
      <c r="AA23" s="396"/>
      <c r="AB23" s="367" t="s">
        <v>9100</v>
      </c>
      <c r="AC23" s="367" t="s">
        <v>9101</v>
      </c>
      <c r="AD23" s="367" t="s">
        <v>9106</v>
      </c>
      <c r="AE23" s="367" t="s">
        <v>9107</v>
      </c>
      <c r="AF23" s="371" t="s">
        <v>69</v>
      </c>
      <c r="AG23" s="400" t="s">
        <v>9108</v>
      </c>
      <c r="AH23" s="366"/>
      <c r="AI23" s="376">
        <v>44645</v>
      </c>
      <c r="AJ23" s="373" t="s">
        <v>9109</v>
      </c>
      <c r="AK23" s="424" t="s">
        <v>8633</v>
      </c>
      <c r="AL23" s="424" t="s">
        <v>140</v>
      </c>
      <c r="AM23" s="424" t="s">
        <v>8552</v>
      </c>
      <c r="AN23" s="424" t="s">
        <v>8174</v>
      </c>
      <c r="AO23" s="424" t="s">
        <v>8158</v>
      </c>
      <c r="AP23" s="424" t="s">
        <v>8560</v>
      </c>
      <c r="AQ23" s="424" t="s">
        <v>8559</v>
      </c>
      <c r="AR23" s="424">
        <v>1</v>
      </c>
    </row>
    <row r="24" spans="1:44" ht="67.5">
      <c r="A24" s="105" t="str">
        <f>_xlfn.CONCAT(Table1[[#This Row],[TABLE_NAME]],Table1[[#This Row],[COLUMN_NAME]])</f>
        <v>ENTITYDCSD</v>
      </c>
      <c r="B24" s="394" t="s">
        <v>1374</v>
      </c>
      <c r="C24" s="365" t="s">
        <v>1486</v>
      </c>
      <c r="D24" s="365" t="s">
        <v>190</v>
      </c>
      <c r="E24" s="364" t="s">
        <v>63</v>
      </c>
      <c r="F24" s="364" t="s">
        <v>63</v>
      </c>
      <c r="G24" s="364" t="s">
        <v>63</v>
      </c>
      <c r="H24" s="364" t="s">
        <v>63</v>
      </c>
      <c r="I24" s="364" t="s">
        <v>62</v>
      </c>
      <c r="J24" s="364" t="s">
        <v>62</v>
      </c>
      <c r="K24" s="364" t="s">
        <v>62</v>
      </c>
      <c r="L24" s="365" t="s">
        <v>1487</v>
      </c>
      <c r="M24" s="365" t="s">
        <v>1488</v>
      </c>
      <c r="N24" s="365" t="s">
        <v>1488</v>
      </c>
      <c r="O24" s="365" t="b">
        <f>Table1[[#This Row],[Field Definition / Additional Guidance (new)]]=Table1[[#This Row],[Field Definition / Additional Guidance]]</f>
        <v>1</v>
      </c>
      <c r="P24" s="395" t="s">
        <v>139</v>
      </c>
      <c r="Q24" s="395" t="s">
        <v>140</v>
      </c>
      <c r="R24" s="396"/>
      <c r="S24" s="365" t="s">
        <v>1489</v>
      </c>
      <c r="T24" s="364" t="s">
        <v>63</v>
      </c>
      <c r="U24" s="364" t="s">
        <v>63</v>
      </c>
      <c r="V24" s="364" t="s">
        <v>63</v>
      </c>
      <c r="W24" s="364" t="s">
        <v>63</v>
      </c>
      <c r="X24" s="364" t="s">
        <v>63</v>
      </c>
      <c r="Y24" s="364" t="s">
        <v>62</v>
      </c>
      <c r="Z24" s="364" t="s">
        <v>63</v>
      </c>
      <c r="AA24" s="396"/>
      <c r="AB24" s="371" t="s">
        <v>87</v>
      </c>
      <c r="AC24" s="368" t="s">
        <v>753</v>
      </c>
      <c r="AD24" s="368" t="s">
        <v>9110</v>
      </c>
      <c r="AE24" s="368" t="s">
        <v>9111</v>
      </c>
      <c r="AF24" s="371" t="s">
        <v>69</v>
      </c>
      <c r="AG24" s="401" t="s">
        <v>9112</v>
      </c>
      <c r="AH24" s="366"/>
      <c r="AI24" s="376">
        <v>44508</v>
      </c>
      <c r="AJ24" s="373" t="s">
        <v>9113</v>
      </c>
      <c r="AK24" s="424" t="s">
        <v>8634</v>
      </c>
      <c r="AL24" s="424" t="s">
        <v>140</v>
      </c>
      <c r="AM24" s="424" t="s">
        <v>8321</v>
      </c>
      <c r="AN24" s="424" t="s">
        <v>8157</v>
      </c>
      <c r="AO24" s="424" t="s">
        <v>8158</v>
      </c>
      <c r="AP24" s="424" t="s">
        <v>8561</v>
      </c>
      <c r="AQ24" s="424"/>
      <c r="AR24" s="424">
        <v>1</v>
      </c>
    </row>
    <row r="25" spans="1:44" ht="30" customHeight="1">
      <c r="A25" s="105" t="str">
        <f>_xlfn.CONCAT(Table1[[#This Row],[TABLE_NAME]],Table1[[#This Row],[COLUMN_NAME]])</f>
        <v>ENTITYDFLT_STTS</v>
      </c>
      <c r="B25" s="394" t="s">
        <v>1374</v>
      </c>
      <c r="C25" s="365" t="s">
        <v>1490</v>
      </c>
      <c r="D25" s="365" t="s">
        <v>94</v>
      </c>
      <c r="E25" s="364" t="s">
        <v>62</v>
      </c>
      <c r="F25" s="364" t="s">
        <v>62</v>
      </c>
      <c r="G25" s="364" t="s">
        <v>62</v>
      </c>
      <c r="H25" s="364" t="s">
        <v>62</v>
      </c>
      <c r="I25" s="364" t="s">
        <v>62</v>
      </c>
      <c r="J25" s="364" t="s">
        <v>62</v>
      </c>
      <c r="K25" s="364" t="s">
        <v>62</v>
      </c>
      <c r="L25" s="365" t="s">
        <v>1491</v>
      </c>
      <c r="M25" s="365" t="s">
        <v>1492</v>
      </c>
      <c r="N25" s="365" t="s">
        <v>1492</v>
      </c>
      <c r="O25" s="365" t="b">
        <f>Table1[[#This Row],[Field Definition / Additional Guidance (new)]]=Table1[[#This Row],[Field Definition / Additional Guidance]]</f>
        <v>1</v>
      </c>
      <c r="P25" s="395">
        <v>99999999999</v>
      </c>
      <c r="Q25" s="395">
        <v>11111111111</v>
      </c>
      <c r="R25" s="396"/>
      <c r="S25" s="365" t="s">
        <v>1493</v>
      </c>
      <c r="T25" s="364" t="s">
        <v>62</v>
      </c>
      <c r="U25" s="364" t="s">
        <v>62</v>
      </c>
      <c r="V25" s="364" t="s">
        <v>62</v>
      </c>
      <c r="W25" s="364" t="s">
        <v>62</v>
      </c>
      <c r="X25" s="364" t="s">
        <v>62</v>
      </c>
      <c r="Y25" s="364" t="s">
        <v>62</v>
      </c>
      <c r="Z25" s="364" t="s">
        <v>63</v>
      </c>
      <c r="AA25" s="396"/>
      <c r="AB25" s="371" t="s">
        <v>75</v>
      </c>
      <c r="AC25" s="368" t="s">
        <v>265</v>
      </c>
      <c r="AD25" s="368" t="s">
        <v>296</v>
      </c>
      <c r="AE25" s="367" t="s">
        <v>8862</v>
      </c>
      <c r="AF25" s="369" t="s">
        <v>8863</v>
      </c>
      <c r="AG25" s="367" t="s">
        <v>8864</v>
      </c>
      <c r="AH25" s="366"/>
      <c r="AI25" s="376">
        <v>45771</v>
      </c>
      <c r="AJ25" s="373" t="s">
        <v>8865</v>
      </c>
      <c r="AK25" s="424" t="s">
        <v>8635</v>
      </c>
      <c r="AL25" s="424"/>
      <c r="AM25" s="424" t="s">
        <v>8226</v>
      </c>
      <c r="AN25" s="424" t="s">
        <v>8178</v>
      </c>
      <c r="AO25" s="424" t="s">
        <v>8179</v>
      </c>
      <c r="AP25" s="424"/>
      <c r="AQ25" s="424"/>
      <c r="AR25" s="424">
        <v>1</v>
      </c>
    </row>
    <row r="26" spans="1:44" ht="30" customHeight="1">
      <c r="A26" s="105" t="str">
        <f>_xlfn.CONCAT(Table1[[#This Row],[TABLE_NAME]],Table1[[#This Row],[COLUMN_NAME]])</f>
        <v>ENTITYDT_BRTH</v>
      </c>
      <c r="B26" s="394" t="s">
        <v>1374</v>
      </c>
      <c r="C26" s="365" t="s">
        <v>1494</v>
      </c>
      <c r="D26" s="365" t="s">
        <v>357</v>
      </c>
      <c r="E26" s="364" t="s">
        <v>62</v>
      </c>
      <c r="F26" s="364" t="s">
        <v>63</v>
      </c>
      <c r="G26" s="364" t="s">
        <v>63</v>
      </c>
      <c r="H26" s="364" t="s">
        <v>63</v>
      </c>
      <c r="I26" s="364" t="s">
        <v>62</v>
      </c>
      <c r="J26" s="364" t="s">
        <v>62</v>
      </c>
      <c r="K26" s="364" t="s">
        <v>62</v>
      </c>
      <c r="L26" s="365" t="s">
        <v>1495</v>
      </c>
      <c r="M26" s="365" t="s">
        <v>1496</v>
      </c>
      <c r="N26" s="365" t="s">
        <v>1496</v>
      </c>
      <c r="O26" s="365" t="b">
        <f>Table1[[#This Row],[Field Definition / Additional Guidance (new)]]=Table1[[#This Row],[Field Definition / Additional Guidance]]</f>
        <v>1</v>
      </c>
      <c r="P26" s="395" t="s">
        <v>360</v>
      </c>
      <c r="Q26" s="395" t="s">
        <v>193</v>
      </c>
      <c r="R26" s="396"/>
      <c r="S26" s="365" t="s">
        <v>1497</v>
      </c>
      <c r="T26" s="364" t="s">
        <v>63</v>
      </c>
      <c r="U26" s="364" t="s">
        <v>63</v>
      </c>
      <c r="V26" s="364" t="s">
        <v>63</v>
      </c>
      <c r="W26" s="364" t="s">
        <v>63</v>
      </c>
      <c r="X26" s="364" t="s">
        <v>62</v>
      </c>
      <c r="Y26" s="364" t="s">
        <v>62</v>
      </c>
      <c r="Z26" s="364" t="s">
        <v>63</v>
      </c>
      <c r="AA26" s="396"/>
      <c r="AB26" s="371" t="s">
        <v>87</v>
      </c>
      <c r="AC26" s="368" t="s">
        <v>1498</v>
      </c>
      <c r="AD26" s="368" t="s">
        <v>9114</v>
      </c>
      <c r="AE26" s="363" t="s">
        <v>9115</v>
      </c>
      <c r="AF26" s="371" t="s">
        <v>69</v>
      </c>
      <c r="AG26" s="402" t="s">
        <v>9116</v>
      </c>
      <c r="AH26" s="366"/>
      <c r="AI26" s="376">
        <v>44693</v>
      </c>
      <c r="AJ26" s="373" t="s">
        <v>9117</v>
      </c>
      <c r="AK26" s="424" t="s">
        <v>8636</v>
      </c>
      <c r="AL26" s="424"/>
      <c r="AM26" s="424" t="s">
        <v>8321</v>
      </c>
      <c r="AN26" s="424" t="s">
        <v>8157</v>
      </c>
      <c r="AO26" s="424" t="s">
        <v>8158</v>
      </c>
      <c r="AP26" s="424" t="s">
        <v>8562</v>
      </c>
      <c r="AQ26" s="424"/>
      <c r="AR26" s="424">
        <v>1</v>
      </c>
    </row>
    <row r="27" spans="1:44" ht="30" customHeight="1">
      <c r="A27" s="105" t="str">
        <f>_xlfn.CONCAT(Table1[[#This Row],[TABLE_NAME]],Table1[[#This Row],[COLUMN_NAME]])</f>
        <v>ENTITYDT_DFLT_STTS</v>
      </c>
      <c r="B27" s="394" t="s">
        <v>1374</v>
      </c>
      <c r="C27" s="365" t="s">
        <v>1499</v>
      </c>
      <c r="D27" s="365" t="s">
        <v>357</v>
      </c>
      <c r="E27" s="364" t="s">
        <v>62</v>
      </c>
      <c r="F27" s="364" t="s">
        <v>62</v>
      </c>
      <c r="G27" s="364" t="s">
        <v>62</v>
      </c>
      <c r="H27" s="364" t="s">
        <v>62</v>
      </c>
      <c r="I27" s="364" t="s">
        <v>62</v>
      </c>
      <c r="J27" s="364" t="s">
        <v>62</v>
      </c>
      <c r="K27" s="364" t="s">
        <v>62</v>
      </c>
      <c r="L27" s="365" t="s">
        <v>376</v>
      </c>
      <c r="M27" s="365" t="s">
        <v>1500</v>
      </c>
      <c r="N27" s="365" t="s">
        <v>1500</v>
      </c>
      <c r="O27" s="365" t="b">
        <f>Table1[[#This Row],[Field Definition / Additional Guidance (new)]]=Table1[[#This Row],[Field Definition / Additional Guidance]]</f>
        <v>1</v>
      </c>
      <c r="P27" s="395" t="s">
        <v>360</v>
      </c>
      <c r="Q27" s="395" t="s">
        <v>361</v>
      </c>
      <c r="R27" s="396"/>
      <c r="S27" s="365" t="s">
        <v>1501</v>
      </c>
      <c r="T27" s="364" t="s">
        <v>62</v>
      </c>
      <c r="U27" s="364" t="s">
        <v>62</v>
      </c>
      <c r="V27" s="364" t="s">
        <v>62</v>
      </c>
      <c r="W27" s="364" t="s">
        <v>62</v>
      </c>
      <c r="X27" s="364" t="s">
        <v>62</v>
      </c>
      <c r="Y27" s="364" t="s">
        <v>62</v>
      </c>
      <c r="Z27" s="364" t="s">
        <v>63</v>
      </c>
      <c r="AA27" s="396"/>
      <c r="AB27" s="367" t="s">
        <v>75</v>
      </c>
      <c r="AC27" s="368" t="s">
        <v>265</v>
      </c>
      <c r="AD27" s="368" t="s">
        <v>375</v>
      </c>
      <c r="AE27" s="368" t="s">
        <v>8866</v>
      </c>
      <c r="AF27" s="369" t="s">
        <v>8863</v>
      </c>
      <c r="AG27" s="367" t="s">
        <v>8867</v>
      </c>
      <c r="AH27" s="366"/>
      <c r="AI27" s="376">
        <v>45771</v>
      </c>
      <c r="AJ27" s="373" t="s">
        <v>8868</v>
      </c>
      <c r="AK27" s="424" t="s">
        <v>8637</v>
      </c>
      <c r="AL27" s="424"/>
      <c r="AM27" s="424" t="s">
        <v>8226</v>
      </c>
      <c r="AN27" s="424" t="s">
        <v>8178</v>
      </c>
      <c r="AO27" s="424" t="s">
        <v>8179</v>
      </c>
      <c r="AP27" s="424"/>
      <c r="AQ27" s="424"/>
      <c r="AR27" s="424">
        <v>1</v>
      </c>
    </row>
    <row r="28" spans="1:44" ht="30" customHeight="1">
      <c r="A28" s="105" t="str">
        <f>_xlfn.CONCAT(Table1[[#This Row],[TABLE_NAME]],Table1[[#This Row],[COLUMN_NAME]])</f>
        <v>ENTITYDT_EXTRNL_RTNG</v>
      </c>
      <c r="B28" s="394" t="s">
        <v>1374</v>
      </c>
      <c r="C28" s="365" t="s">
        <v>1502</v>
      </c>
      <c r="D28" s="365" t="s">
        <v>357</v>
      </c>
      <c r="E28" s="364" t="s">
        <v>63</v>
      </c>
      <c r="F28" s="364" t="s">
        <v>62</v>
      </c>
      <c r="G28" s="364" t="s">
        <v>62</v>
      </c>
      <c r="H28" s="364" t="s">
        <v>62</v>
      </c>
      <c r="I28" s="364" t="s">
        <v>63</v>
      </c>
      <c r="J28" s="364" t="s">
        <v>63</v>
      </c>
      <c r="K28" s="364" t="s">
        <v>63</v>
      </c>
      <c r="L28" s="365" t="s">
        <v>1503</v>
      </c>
      <c r="M28" s="365" t="s">
        <v>1504</v>
      </c>
      <c r="N28" s="365" t="s">
        <v>1504</v>
      </c>
      <c r="O28" s="365" t="b">
        <f>Table1[[#This Row],[Field Definition / Additional Guidance (new)]]=Table1[[#This Row],[Field Definition / Additional Guidance]]</f>
        <v>1</v>
      </c>
      <c r="P28" s="395" t="s">
        <v>360</v>
      </c>
      <c r="Q28" s="395" t="s">
        <v>361</v>
      </c>
      <c r="R28" s="396"/>
      <c r="S28" s="365" t="s">
        <v>1505</v>
      </c>
      <c r="T28" s="364" t="s">
        <v>62</v>
      </c>
      <c r="U28" s="364" t="s">
        <v>62</v>
      </c>
      <c r="V28" s="364" t="s">
        <v>62</v>
      </c>
      <c r="W28" s="364" t="s">
        <v>62</v>
      </c>
      <c r="X28" s="364" t="s">
        <v>62</v>
      </c>
      <c r="Y28" s="364" t="s">
        <v>63</v>
      </c>
      <c r="Z28" s="364" t="s">
        <v>63</v>
      </c>
      <c r="AA28" s="396"/>
      <c r="AB28" s="367" t="s">
        <v>75</v>
      </c>
      <c r="AC28" s="368" t="s">
        <v>1506</v>
      </c>
      <c r="AD28" s="365" t="s">
        <v>1507</v>
      </c>
      <c r="AE28" s="369" t="s">
        <v>8869</v>
      </c>
      <c r="AF28" s="369" t="s">
        <v>8870</v>
      </c>
      <c r="AG28" s="401" t="s">
        <v>8871</v>
      </c>
      <c r="AH28" s="366"/>
      <c r="AI28" s="376">
        <v>45786</v>
      </c>
      <c r="AJ28" s="373" t="s">
        <v>8872</v>
      </c>
      <c r="AK28" s="424" t="s">
        <v>8638</v>
      </c>
      <c r="AL28" s="424" t="s">
        <v>140</v>
      </c>
      <c r="AM28" s="424" t="s">
        <v>8262</v>
      </c>
      <c r="AN28" s="424" t="s">
        <v>8178</v>
      </c>
      <c r="AO28" s="424" t="s">
        <v>8179</v>
      </c>
      <c r="AP28" s="424" t="s">
        <v>8563</v>
      </c>
      <c r="AQ28" s="424"/>
      <c r="AR28" s="424">
        <v>1</v>
      </c>
    </row>
    <row r="29" spans="1:44" ht="30" customHeight="1">
      <c r="A29" s="105" t="str">
        <f>_xlfn.CONCAT(Table1[[#This Row],[TABLE_NAME]],Table1[[#This Row],[COLUMN_NAME]])</f>
        <v>ENTITYDT_FNNCL_STTMTS</v>
      </c>
      <c r="B29" s="394" t="s">
        <v>1374</v>
      </c>
      <c r="C29" s="365" t="s">
        <v>1508</v>
      </c>
      <c r="D29" s="365" t="s">
        <v>357</v>
      </c>
      <c r="E29" s="364" t="s">
        <v>63</v>
      </c>
      <c r="F29" s="364" t="s">
        <v>62</v>
      </c>
      <c r="G29" s="364" t="s">
        <v>62</v>
      </c>
      <c r="H29" s="364" t="s">
        <v>62</v>
      </c>
      <c r="I29" s="364" t="s">
        <v>63</v>
      </c>
      <c r="J29" s="364" t="s">
        <v>63</v>
      </c>
      <c r="K29" s="364" t="s">
        <v>63</v>
      </c>
      <c r="L29" s="365" t="s">
        <v>1509</v>
      </c>
      <c r="M29" s="365" t="s">
        <v>1510</v>
      </c>
      <c r="N29" s="365" t="s">
        <v>1510</v>
      </c>
      <c r="O29" s="365" t="b">
        <f>Table1[[#This Row],[Field Definition / Additional Guidance (new)]]=Table1[[#This Row],[Field Definition / Additional Guidance]]</f>
        <v>1</v>
      </c>
      <c r="P29" s="395" t="s">
        <v>360</v>
      </c>
      <c r="Q29" s="395" t="s">
        <v>361</v>
      </c>
      <c r="R29" s="396"/>
      <c r="S29" s="365" t="s">
        <v>1511</v>
      </c>
      <c r="T29" s="364" t="s">
        <v>62</v>
      </c>
      <c r="U29" s="364" t="s">
        <v>62</v>
      </c>
      <c r="V29" s="364" t="s">
        <v>62</v>
      </c>
      <c r="W29" s="364" t="s">
        <v>62</v>
      </c>
      <c r="X29" s="364" t="s">
        <v>62</v>
      </c>
      <c r="Y29" s="364" t="s">
        <v>63</v>
      </c>
      <c r="Z29" s="364" t="s">
        <v>63</v>
      </c>
      <c r="AA29" s="396"/>
      <c r="AB29" s="371" t="s">
        <v>75</v>
      </c>
      <c r="AC29" s="368" t="s">
        <v>1512</v>
      </c>
      <c r="AD29" s="368" t="s">
        <v>1513</v>
      </c>
      <c r="AE29" s="368" t="s">
        <v>1514</v>
      </c>
      <c r="AF29" s="371" t="s">
        <v>69</v>
      </c>
      <c r="AG29" s="400" t="s">
        <v>1515</v>
      </c>
      <c r="AH29" s="366"/>
      <c r="AI29" s="376">
        <v>44764</v>
      </c>
      <c r="AJ29" s="385" t="s">
        <v>1516</v>
      </c>
      <c r="AK29" s="424" t="s">
        <v>8639</v>
      </c>
      <c r="AL29" s="424" t="s">
        <v>140</v>
      </c>
      <c r="AM29" s="424" t="s">
        <v>8552</v>
      </c>
      <c r="AN29" s="424" t="s">
        <v>8174</v>
      </c>
      <c r="AO29" s="424" t="s">
        <v>8158</v>
      </c>
      <c r="AP29" s="424"/>
      <c r="AQ29" s="424"/>
      <c r="AR29" s="424">
        <v>1</v>
      </c>
    </row>
    <row r="30" spans="1:44" ht="30" customHeight="1">
      <c r="A30" s="105" t="str">
        <f>_xlfn.CONCAT(Table1[[#This Row],[TABLE_NAME]],Table1[[#This Row],[COLUMN_NAME]])</f>
        <v>ENTITYDT_FNNCL_STTMTS_PRVS</v>
      </c>
      <c r="B30" s="394" t="s">
        <v>1374</v>
      </c>
      <c r="C30" s="365" t="s">
        <v>1517</v>
      </c>
      <c r="D30" s="365" t="s">
        <v>357</v>
      </c>
      <c r="E30" s="364" t="s">
        <v>63</v>
      </c>
      <c r="F30" s="364" t="s">
        <v>62</v>
      </c>
      <c r="G30" s="364" t="s">
        <v>62</v>
      </c>
      <c r="H30" s="364" t="s">
        <v>62</v>
      </c>
      <c r="I30" s="364" t="s">
        <v>63</v>
      </c>
      <c r="J30" s="364" t="s">
        <v>63</v>
      </c>
      <c r="K30" s="364" t="s">
        <v>63</v>
      </c>
      <c r="L30" s="365" t="s">
        <v>1518</v>
      </c>
      <c r="M30" s="365" t="s">
        <v>1519</v>
      </c>
      <c r="N30" s="365" t="s">
        <v>1519</v>
      </c>
      <c r="O30" s="365" t="b">
        <f>Table1[[#This Row],[Field Definition / Additional Guidance (new)]]=Table1[[#This Row],[Field Definition / Additional Guidance]]</f>
        <v>1</v>
      </c>
      <c r="P30" s="395" t="s">
        <v>360</v>
      </c>
      <c r="Q30" s="395" t="s">
        <v>361</v>
      </c>
      <c r="R30" s="396"/>
      <c r="S30" s="365" t="s">
        <v>1520</v>
      </c>
      <c r="T30" s="364" t="s">
        <v>62</v>
      </c>
      <c r="U30" s="364" t="s">
        <v>62</v>
      </c>
      <c r="V30" s="364" t="s">
        <v>62</v>
      </c>
      <c r="W30" s="364" t="s">
        <v>62</v>
      </c>
      <c r="X30" s="364" t="s">
        <v>62</v>
      </c>
      <c r="Y30" s="364" t="s">
        <v>63</v>
      </c>
      <c r="Z30" s="364" t="s">
        <v>63</v>
      </c>
      <c r="AA30" s="396"/>
      <c r="AB30" s="371" t="s">
        <v>75</v>
      </c>
      <c r="AC30" s="368" t="s">
        <v>1474</v>
      </c>
      <c r="AD30" s="368" t="s">
        <v>1508</v>
      </c>
      <c r="AE30" s="368" t="s">
        <v>1521</v>
      </c>
      <c r="AF30" s="390" t="s">
        <v>1522</v>
      </c>
      <c r="AG30" s="369" t="s">
        <v>1523</v>
      </c>
      <c r="AH30" s="366"/>
      <c r="AI30" s="376">
        <v>44827</v>
      </c>
      <c r="AJ30" s="385" t="s">
        <v>1524</v>
      </c>
      <c r="AK30" s="424" t="s">
        <v>8639</v>
      </c>
      <c r="AL30" s="424" t="s">
        <v>140</v>
      </c>
      <c r="AM30" s="424" t="s">
        <v>8552</v>
      </c>
      <c r="AN30" s="424" t="s">
        <v>8174</v>
      </c>
      <c r="AO30" s="424" t="s">
        <v>8158</v>
      </c>
      <c r="AP30" s="424"/>
      <c r="AQ30" s="424"/>
      <c r="AR30" s="424">
        <v>1</v>
      </c>
    </row>
    <row r="31" spans="1:44" ht="30" customHeight="1">
      <c r="A31" s="105" t="str">
        <f>_xlfn.CONCAT(Table1[[#This Row],[TABLE_NAME]],Table1[[#This Row],[COLUMN_NAME]])</f>
        <v>ENTITYDT_INTRNL_RTNG</v>
      </c>
      <c r="B31" s="394" t="s">
        <v>1374</v>
      </c>
      <c r="C31" s="365" t="s">
        <v>431</v>
      </c>
      <c r="D31" s="365" t="s">
        <v>357</v>
      </c>
      <c r="E31" s="364" t="s">
        <v>63</v>
      </c>
      <c r="F31" s="364" t="s">
        <v>62</v>
      </c>
      <c r="G31" s="364" t="s">
        <v>62</v>
      </c>
      <c r="H31" s="364" t="s">
        <v>62</v>
      </c>
      <c r="I31" s="364" t="s">
        <v>62</v>
      </c>
      <c r="J31" s="364" t="s">
        <v>62</v>
      </c>
      <c r="K31" s="364" t="s">
        <v>62</v>
      </c>
      <c r="L31" s="365" t="s">
        <v>432</v>
      </c>
      <c r="M31" s="365" t="s">
        <v>1525</v>
      </c>
      <c r="N31" s="365" t="s">
        <v>1525</v>
      </c>
      <c r="O31" s="365" t="b">
        <f>Table1[[#This Row],[Field Definition / Additional Guidance (new)]]=Table1[[#This Row],[Field Definition / Additional Guidance]]</f>
        <v>1</v>
      </c>
      <c r="P31" s="395" t="s">
        <v>360</v>
      </c>
      <c r="Q31" s="395" t="s">
        <v>361</v>
      </c>
      <c r="R31" s="396"/>
      <c r="S31" s="365" t="s">
        <v>1526</v>
      </c>
      <c r="T31" s="364" t="s">
        <v>63</v>
      </c>
      <c r="U31" s="364" t="s">
        <v>62</v>
      </c>
      <c r="V31" s="364" t="s">
        <v>62</v>
      </c>
      <c r="W31" s="364" t="s">
        <v>62</v>
      </c>
      <c r="X31" s="364" t="s">
        <v>62</v>
      </c>
      <c r="Y31" s="364" t="s">
        <v>62</v>
      </c>
      <c r="Z31" s="364" t="s">
        <v>63</v>
      </c>
      <c r="AA31" s="396"/>
      <c r="AB31" s="371" t="s">
        <v>75</v>
      </c>
      <c r="AC31" s="368" t="s">
        <v>435</v>
      </c>
      <c r="AD31" s="363" t="s">
        <v>431</v>
      </c>
      <c r="AE31" s="367" t="s">
        <v>8704</v>
      </c>
      <c r="AF31" s="369" t="s">
        <v>8705</v>
      </c>
      <c r="AG31" s="367" t="s">
        <v>8706</v>
      </c>
      <c r="AH31" s="366"/>
      <c r="AI31" s="376">
        <v>45877</v>
      </c>
      <c r="AJ31" s="373" t="s">
        <v>8758</v>
      </c>
      <c r="AK31" s="424" t="s">
        <v>8640</v>
      </c>
      <c r="AL31" s="424" t="s">
        <v>140</v>
      </c>
      <c r="AM31" s="424" t="s">
        <v>8262</v>
      </c>
      <c r="AN31" s="424" t="s">
        <v>8178</v>
      </c>
      <c r="AO31" s="424" t="s">
        <v>8179</v>
      </c>
      <c r="AP31" s="424"/>
      <c r="AQ31" s="424"/>
      <c r="AR31" s="424">
        <v>1</v>
      </c>
    </row>
    <row r="32" spans="1:44" ht="30" customHeight="1">
      <c r="A32" s="105" t="str">
        <f>_xlfn.CONCAT(Table1[[#This Row],[TABLE_NAME]],Table1[[#This Row],[COLUMN_NAME]])</f>
        <v>ENTITYDT_INTTN_LGL_PRCDNGS_LE</v>
      </c>
      <c r="B32" s="394" t="s">
        <v>1374</v>
      </c>
      <c r="C32" s="365" t="s">
        <v>1527</v>
      </c>
      <c r="D32" s="365" t="s">
        <v>357</v>
      </c>
      <c r="E32" s="364" t="s">
        <v>62</v>
      </c>
      <c r="F32" s="364" t="s">
        <v>62</v>
      </c>
      <c r="G32" s="364" t="s">
        <v>62</v>
      </c>
      <c r="H32" s="364" t="s">
        <v>62</v>
      </c>
      <c r="I32" s="364" t="s">
        <v>62</v>
      </c>
      <c r="J32" s="364" t="s">
        <v>62</v>
      </c>
      <c r="K32" s="364" t="s">
        <v>62</v>
      </c>
      <c r="L32" s="365" t="s">
        <v>1528</v>
      </c>
      <c r="M32" s="365" t="s">
        <v>1529</v>
      </c>
      <c r="N32" s="365" t="s">
        <v>1529</v>
      </c>
      <c r="O32" s="365" t="b">
        <f>Table1[[#This Row],[Field Definition / Additional Guidance (new)]]=Table1[[#This Row],[Field Definition / Additional Guidance]]</f>
        <v>1</v>
      </c>
      <c r="P32" s="395" t="s">
        <v>360</v>
      </c>
      <c r="Q32" s="395" t="s">
        <v>361</v>
      </c>
      <c r="R32" s="396"/>
      <c r="S32" s="365" t="s">
        <v>1530</v>
      </c>
      <c r="T32" s="364" t="s">
        <v>63</v>
      </c>
      <c r="U32" s="364" t="s">
        <v>62</v>
      </c>
      <c r="V32" s="364" t="s">
        <v>62</v>
      </c>
      <c r="W32" s="364" t="s">
        <v>62</v>
      </c>
      <c r="X32" s="364" t="s">
        <v>62</v>
      </c>
      <c r="Y32" s="364" t="s">
        <v>62</v>
      </c>
      <c r="Z32" s="364" t="s">
        <v>63</v>
      </c>
      <c r="AA32" s="396"/>
      <c r="AB32" s="367" t="s">
        <v>75</v>
      </c>
      <c r="AC32" s="368" t="s">
        <v>1531</v>
      </c>
      <c r="AD32" s="367" t="s">
        <v>1532</v>
      </c>
      <c r="AE32" s="368" t="s">
        <v>1533</v>
      </c>
      <c r="AF32" s="369" t="s">
        <v>1534</v>
      </c>
      <c r="AG32" s="367" t="s">
        <v>1535</v>
      </c>
      <c r="AH32" s="366"/>
      <c r="AI32" s="376">
        <v>44778</v>
      </c>
      <c r="AJ32" s="373" t="s">
        <v>1536</v>
      </c>
      <c r="AK32" s="424" t="s">
        <v>8641</v>
      </c>
      <c r="AL32" s="424" t="s">
        <v>8279</v>
      </c>
      <c r="AM32" s="424" t="s">
        <v>8350</v>
      </c>
      <c r="AN32" s="424" t="s">
        <v>8189</v>
      </c>
      <c r="AO32" s="424" t="s">
        <v>8190</v>
      </c>
      <c r="AP32" s="424"/>
      <c r="AQ32" s="424"/>
      <c r="AR32" s="424">
        <v>1</v>
      </c>
    </row>
    <row r="33" spans="1:44" ht="30" customHeight="1">
      <c r="A33" s="105" t="str">
        <f>_xlfn.CONCAT(Table1[[#This Row],[TABLE_NAME]],Table1[[#This Row],[COLUMN_NAME]])</f>
        <v>ENTITYDT_PRFRMNG_STTS_LE</v>
      </c>
      <c r="B33" s="394" t="s">
        <v>1374</v>
      </c>
      <c r="C33" s="365" t="s">
        <v>1537</v>
      </c>
      <c r="D33" s="365" t="s">
        <v>357</v>
      </c>
      <c r="E33" s="364" t="s">
        <v>63</v>
      </c>
      <c r="F33" s="364" t="s">
        <v>62</v>
      </c>
      <c r="G33" s="364" t="s">
        <v>62</v>
      </c>
      <c r="H33" s="364" t="s">
        <v>62</v>
      </c>
      <c r="I33" s="364" t="s">
        <v>62</v>
      </c>
      <c r="J33" s="364" t="s">
        <v>62</v>
      </c>
      <c r="K33" s="364" t="s">
        <v>62</v>
      </c>
      <c r="L33" s="365" t="s">
        <v>450</v>
      </c>
      <c r="M33" s="365" t="s">
        <v>1538</v>
      </c>
      <c r="N33" s="365" t="s">
        <v>1538</v>
      </c>
      <c r="O33" s="365" t="b">
        <f>Table1[[#This Row],[Field Definition / Additional Guidance (new)]]=Table1[[#This Row],[Field Definition / Additional Guidance]]</f>
        <v>1</v>
      </c>
      <c r="P33" s="395" t="s">
        <v>360</v>
      </c>
      <c r="Q33" s="395" t="s">
        <v>361</v>
      </c>
      <c r="R33" s="396"/>
      <c r="S33" s="365" t="s">
        <v>1539</v>
      </c>
      <c r="T33" s="364" t="s">
        <v>62</v>
      </c>
      <c r="U33" s="364" t="s">
        <v>62</v>
      </c>
      <c r="V33" s="364" t="s">
        <v>62</v>
      </c>
      <c r="W33" s="364" t="s">
        <v>62</v>
      </c>
      <c r="X33" s="364" t="s">
        <v>62</v>
      </c>
      <c r="Y33" s="364" t="s">
        <v>62</v>
      </c>
      <c r="Z33" s="364" t="s">
        <v>63</v>
      </c>
      <c r="AA33" s="396"/>
      <c r="AB33" s="367" t="s">
        <v>75</v>
      </c>
      <c r="AC33" s="368" t="s">
        <v>265</v>
      </c>
      <c r="AD33" s="368" t="s">
        <v>449</v>
      </c>
      <c r="AE33" s="368" t="s">
        <v>8873</v>
      </c>
      <c r="AF33" s="369" t="s">
        <v>8863</v>
      </c>
      <c r="AG33" s="367" t="s">
        <v>8874</v>
      </c>
      <c r="AH33" s="366"/>
      <c r="AI33" s="376">
        <v>45771</v>
      </c>
      <c r="AJ33" s="373" t="s">
        <v>8875</v>
      </c>
      <c r="AK33" s="424" t="s">
        <v>8642</v>
      </c>
      <c r="AL33" s="424" t="s">
        <v>140</v>
      </c>
      <c r="AM33" s="424" t="s">
        <v>8141</v>
      </c>
      <c r="AN33" s="424" t="s">
        <v>8142</v>
      </c>
      <c r="AO33" s="424" t="s">
        <v>8143</v>
      </c>
      <c r="AP33" s="424" t="s">
        <v>8564</v>
      </c>
      <c r="AQ33" s="424"/>
      <c r="AR33" s="424">
        <v>1</v>
      </c>
    </row>
    <row r="34" spans="1:44" ht="30" customHeight="1">
      <c r="A34" s="105" t="str">
        <f>_xlfn.CONCAT(Table1[[#This Row],[TABLE_NAME]],Table1[[#This Row],[COLUMN_NAME]])</f>
        <v>ENTITYDT_RFRNC</v>
      </c>
      <c r="B34" s="394" t="s">
        <v>1374</v>
      </c>
      <c r="C34" s="365" t="s">
        <v>465</v>
      </c>
      <c r="D34" s="365" t="s">
        <v>357</v>
      </c>
      <c r="E34" s="364" t="s">
        <v>62</v>
      </c>
      <c r="F34" s="364" t="s">
        <v>62</v>
      </c>
      <c r="G34" s="364" t="s">
        <v>62</v>
      </c>
      <c r="H34" s="364" t="s">
        <v>62</v>
      </c>
      <c r="I34" s="364" t="s">
        <v>62</v>
      </c>
      <c r="J34" s="364" t="s">
        <v>62</v>
      </c>
      <c r="K34" s="364" t="s">
        <v>62</v>
      </c>
      <c r="L34" s="365" t="s">
        <v>1541</v>
      </c>
      <c r="M34" s="365" t="s">
        <v>467</v>
      </c>
      <c r="N34" s="365" t="s">
        <v>467</v>
      </c>
      <c r="O34" s="365" t="b">
        <f>Table1[[#This Row],[Field Definition / Additional Guidance (new)]]=Table1[[#This Row],[Field Definition / Additional Guidance]]</f>
        <v>1</v>
      </c>
      <c r="P34" s="395" t="s">
        <v>193</v>
      </c>
      <c r="Q34" s="395" t="s">
        <v>193</v>
      </c>
      <c r="R34" s="396"/>
      <c r="S34" s="365" t="s">
        <v>1542</v>
      </c>
      <c r="T34" s="364" t="s">
        <v>62</v>
      </c>
      <c r="U34" s="364" t="s">
        <v>62</v>
      </c>
      <c r="V34" s="364" t="s">
        <v>62</v>
      </c>
      <c r="W34" s="364" t="s">
        <v>62</v>
      </c>
      <c r="X34" s="364" t="s">
        <v>62</v>
      </c>
      <c r="Y34" s="364" t="s">
        <v>62</v>
      </c>
      <c r="Z34" s="364" t="s">
        <v>63</v>
      </c>
      <c r="AA34" s="396"/>
      <c r="AB34" s="371" t="s">
        <v>67</v>
      </c>
      <c r="AC34" s="371" t="s">
        <v>67</v>
      </c>
      <c r="AD34" s="371" t="s">
        <v>67</v>
      </c>
      <c r="AE34" s="368" t="s">
        <v>469</v>
      </c>
      <c r="AF34" s="371" t="s">
        <v>69</v>
      </c>
      <c r="AG34" s="371" t="s">
        <v>69</v>
      </c>
      <c r="AH34" s="366"/>
      <c r="AI34" s="376">
        <v>44313</v>
      </c>
      <c r="AJ34" s="373"/>
      <c r="AK34" s="424" t="s">
        <v>8643</v>
      </c>
      <c r="AL34" s="424"/>
      <c r="AM34" s="424" t="s">
        <v>8204</v>
      </c>
      <c r="AN34" s="424" t="s">
        <v>8157</v>
      </c>
      <c r="AO34" s="424" t="s">
        <v>8158</v>
      </c>
      <c r="AP34" s="424"/>
      <c r="AQ34" s="424"/>
      <c r="AR34" s="424">
        <v>1</v>
      </c>
    </row>
    <row r="35" spans="1:44" ht="30" customHeight="1">
      <c r="A35" s="105" t="str">
        <f>_xlfn.CONCAT(Table1[[#This Row],[TABLE_NAME]],Table1[[#This Row],[COLUMN_NAME]])</f>
        <v>ENTITYEBITDA</v>
      </c>
      <c r="B35" s="394" t="s">
        <v>1374</v>
      </c>
      <c r="C35" s="365" t="s">
        <v>1543</v>
      </c>
      <c r="D35" s="365" t="s">
        <v>61</v>
      </c>
      <c r="E35" s="364" t="s">
        <v>63</v>
      </c>
      <c r="F35" s="364" t="s">
        <v>62</v>
      </c>
      <c r="G35" s="364" t="s">
        <v>62</v>
      </c>
      <c r="H35" s="364" t="s">
        <v>62</v>
      </c>
      <c r="I35" s="364" t="s">
        <v>63</v>
      </c>
      <c r="J35" s="364" t="s">
        <v>62</v>
      </c>
      <c r="K35" s="364" t="s">
        <v>63</v>
      </c>
      <c r="L35" s="365" t="s">
        <v>1544</v>
      </c>
      <c r="M35" s="365" t="s">
        <v>1545</v>
      </c>
      <c r="N35" s="365" t="s">
        <v>1545</v>
      </c>
      <c r="O35" s="365" t="b">
        <f>Table1[[#This Row],[Field Definition / Additional Guidance (new)]]=Table1[[#This Row],[Field Definition / Additional Guidance]]</f>
        <v>1</v>
      </c>
      <c r="P35" s="395">
        <v>99999999999</v>
      </c>
      <c r="Q35" s="395">
        <v>11111111111</v>
      </c>
      <c r="R35" s="396"/>
      <c r="S35" s="365" t="s">
        <v>1546</v>
      </c>
      <c r="T35" s="364" t="s">
        <v>62</v>
      </c>
      <c r="U35" s="364" t="s">
        <v>62</v>
      </c>
      <c r="V35" s="364" t="s">
        <v>62</v>
      </c>
      <c r="W35" s="364" t="s">
        <v>62</v>
      </c>
      <c r="X35" s="364" t="s">
        <v>62</v>
      </c>
      <c r="Y35" s="364" t="s">
        <v>63</v>
      </c>
      <c r="Z35" s="364" t="s">
        <v>63</v>
      </c>
      <c r="AA35" s="396"/>
      <c r="AB35" s="367" t="s">
        <v>1389</v>
      </c>
      <c r="AC35" s="368" t="s">
        <v>1390</v>
      </c>
      <c r="AD35" s="368" t="s">
        <v>1547</v>
      </c>
      <c r="AE35" s="368" t="s">
        <v>1548</v>
      </c>
      <c r="AF35" s="371" t="s">
        <v>69</v>
      </c>
      <c r="AG35" s="400" t="s">
        <v>1549</v>
      </c>
      <c r="AH35" s="366"/>
      <c r="AI35" s="376">
        <v>44645</v>
      </c>
      <c r="AJ35" s="385" t="s">
        <v>1550</v>
      </c>
      <c r="AK35" s="424" t="s">
        <v>8644</v>
      </c>
      <c r="AL35" s="424" t="s">
        <v>140</v>
      </c>
      <c r="AM35" s="424" t="s">
        <v>8552</v>
      </c>
      <c r="AN35" s="424" t="s">
        <v>8174</v>
      </c>
      <c r="AO35" s="424" t="s">
        <v>8158</v>
      </c>
      <c r="AP35" s="424"/>
      <c r="AQ35" s="424"/>
      <c r="AR35" s="424">
        <v>1</v>
      </c>
    </row>
    <row r="36" spans="1:44" ht="30" customHeight="1">
      <c r="A36" s="105" t="str">
        <f>_xlfn.CONCAT(Table1[[#This Row],[TABLE_NAME]],Table1[[#This Row],[COLUMN_NAME]])</f>
        <v>ENTITYEBITDA_PRVS</v>
      </c>
      <c r="B36" s="394" t="s">
        <v>1374</v>
      </c>
      <c r="C36" s="365" t="s">
        <v>1551</v>
      </c>
      <c r="D36" s="365" t="s">
        <v>61</v>
      </c>
      <c r="E36" s="364" t="s">
        <v>63</v>
      </c>
      <c r="F36" s="364" t="s">
        <v>62</v>
      </c>
      <c r="G36" s="364" t="s">
        <v>62</v>
      </c>
      <c r="H36" s="364" t="s">
        <v>62</v>
      </c>
      <c r="I36" s="364" t="s">
        <v>63</v>
      </c>
      <c r="J36" s="364" t="s">
        <v>62</v>
      </c>
      <c r="K36" s="364" t="s">
        <v>63</v>
      </c>
      <c r="L36" s="365" t="s">
        <v>1552</v>
      </c>
      <c r="M36" s="365" t="s">
        <v>1553</v>
      </c>
      <c r="N36" s="365" t="s">
        <v>1553</v>
      </c>
      <c r="O36" s="365" t="b">
        <f>Table1[[#This Row],[Field Definition / Additional Guidance (new)]]=Table1[[#This Row],[Field Definition / Additional Guidance]]</f>
        <v>1</v>
      </c>
      <c r="P36" s="395">
        <v>99999999999</v>
      </c>
      <c r="Q36" s="395">
        <v>11111111111</v>
      </c>
      <c r="R36" s="396"/>
      <c r="S36" s="365" t="s">
        <v>1554</v>
      </c>
      <c r="T36" s="364" t="s">
        <v>62</v>
      </c>
      <c r="U36" s="364" t="s">
        <v>62</v>
      </c>
      <c r="V36" s="364" t="s">
        <v>62</v>
      </c>
      <c r="W36" s="364" t="s">
        <v>62</v>
      </c>
      <c r="X36" s="364" t="s">
        <v>62</v>
      </c>
      <c r="Y36" s="364" t="s">
        <v>63</v>
      </c>
      <c r="Z36" s="364" t="s">
        <v>63</v>
      </c>
      <c r="AA36" s="396"/>
      <c r="AB36" s="367" t="s">
        <v>1389</v>
      </c>
      <c r="AC36" s="368" t="s">
        <v>1390</v>
      </c>
      <c r="AD36" s="368" t="s">
        <v>1547</v>
      </c>
      <c r="AE36" s="368" t="s">
        <v>1555</v>
      </c>
      <c r="AF36" s="371" t="s">
        <v>69</v>
      </c>
      <c r="AG36" s="400" t="s">
        <v>1556</v>
      </c>
      <c r="AH36" s="366"/>
      <c r="AI36" s="376">
        <v>44645</v>
      </c>
      <c r="AJ36" s="385" t="s">
        <v>1557</v>
      </c>
      <c r="AK36" s="424"/>
      <c r="AL36" s="424" t="s">
        <v>140</v>
      </c>
      <c r="AM36" s="424" t="s">
        <v>8552</v>
      </c>
      <c r="AN36" s="424" t="s">
        <v>8174</v>
      </c>
      <c r="AO36" s="424" t="s">
        <v>8158</v>
      </c>
      <c r="AP36" s="424"/>
      <c r="AQ36" s="424"/>
      <c r="AR36" s="424">
        <v>1</v>
      </c>
    </row>
    <row r="37" spans="1:44" ht="30" customHeight="1">
      <c r="A37" s="105" t="str">
        <f>_xlfn.CONCAT(Table1[[#This Row],[TABLE_NAME]],Table1[[#This Row],[COLUMN_NAME]])</f>
        <v>ENTITYEC_GRP_ID</v>
      </c>
      <c r="B37" s="394" t="s">
        <v>1374</v>
      </c>
      <c r="C37" s="365" t="s">
        <v>1558</v>
      </c>
      <c r="D37" s="365" t="s">
        <v>136</v>
      </c>
      <c r="E37" s="364" t="s">
        <v>63</v>
      </c>
      <c r="F37" s="364"/>
      <c r="G37" s="364"/>
      <c r="H37" s="364"/>
      <c r="I37" s="364"/>
      <c r="J37" s="364"/>
      <c r="K37" s="364"/>
      <c r="L37" s="365" t="s">
        <v>1559</v>
      </c>
      <c r="M37" s="365"/>
      <c r="N37" s="365" t="s">
        <v>1560</v>
      </c>
      <c r="O37" s="365" t="b">
        <f>Table1[[#This Row],[Field Definition / Additional Guidance (new)]]=Table1[[#This Row],[Field Definition / Additional Guidance]]</f>
        <v>0</v>
      </c>
      <c r="P37" s="395" t="s">
        <v>139</v>
      </c>
      <c r="Q37" s="395" t="s">
        <v>140</v>
      </c>
      <c r="R37" s="395"/>
      <c r="S37" s="365" t="s">
        <v>1561</v>
      </c>
      <c r="T37" s="364" t="s">
        <v>62</v>
      </c>
      <c r="U37" s="364" t="s">
        <v>62</v>
      </c>
      <c r="V37" s="364" t="s">
        <v>62</v>
      </c>
      <c r="W37" s="364" t="s">
        <v>62</v>
      </c>
      <c r="X37" s="364" t="s">
        <v>62</v>
      </c>
      <c r="Y37" s="364" t="s">
        <v>63</v>
      </c>
      <c r="Z37" s="364"/>
      <c r="AA37" s="364"/>
      <c r="AB37" s="371" t="s">
        <v>75</v>
      </c>
      <c r="AC37" s="368" t="s">
        <v>8876</v>
      </c>
      <c r="AD37" s="368" t="s">
        <v>8877</v>
      </c>
      <c r="AE37" s="368" t="s">
        <v>8773</v>
      </c>
      <c r="AF37" s="383" t="s">
        <v>8878</v>
      </c>
      <c r="AG37" s="399" t="s">
        <v>8879</v>
      </c>
      <c r="AH37" s="371"/>
      <c r="AI37" s="376">
        <v>45730</v>
      </c>
      <c r="AJ37" s="373" t="s">
        <v>8880</v>
      </c>
      <c r="AK37" s="424"/>
      <c r="AL37" s="424"/>
      <c r="AM37" s="424"/>
      <c r="AN37" s="424"/>
      <c r="AO37" s="424"/>
      <c r="AP37" s="424"/>
      <c r="AQ37" s="424"/>
      <c r="AR37" s="424">
        <v>0</v>
      </c>
    </row>
    <row r="38" spans="1:44" ht="30" customHeight="1">
      <c r="A38" s="105" t="str">
        <f>_xlfn.CONCAT(Table1[[#This Row],[TABLE_NAME]],Table1[[#This Row],[COLUMN_NAME]])</f>
        <v>ENTITYEC_GRP_NM</v>
      </c>
      <c r="B38" s="394" t="s">
        <v>1374</v>
      </c>
      <c r="C38" s="365" t="s">
        <v>1562</v>
      </c>
      <c r="D38" s="365" t="s">
        <v>136</v>
      </c>
      <c r="E38" s="364" t="s">
        <v>63</v>
      </c>
      <c r="F38" s="364"/>
      <c r="G38" s="364"/>
      <c r="H38" s="364"/>
      <c r="I38" s="364"/>
      <c r="J38" s="364"/>
      <c r="K38" s="364"/>
      <c r="L38" s="365" t="s">
        <v>1563</v>
      </c>
      <c r="M38" s="365"/>
      <c r="N38" s="365" t="s">
        <v>1564</v>
      </c>
      <c r="O38" s="365" t="b">
        <f>Table1[[#This Row],[Field Definition / Additional Guidance (new)]]=Table1[[#This Row],[Field Definition / Additional Guidance]]</f>
        <v>0</v>
      </c>
      <c r="P38" s="395" t="s">
        <v>139</v>
      </c>
      <c r="Q38" s="395" t="s">
        <v>140</v>
      </c>
      <c r="R38" s="395"/>
      <c r="S38" s="365" t="s">
        <v>1565</v>
      </c>
      <c r="T38" s="364" t="s">
        <v>62</v>
      </c>
      <c r="U38" s="364" t="s">
        <v>62</v>
      </c>
      <c r="V38" s="364" t="s">
        <v>62</v>
      </c>
      <c r="W38" s="364" t="s">
        <v>62</v>
      </c>
      <c r="X38" s="364" t="s">
        <v>62</v>
      </c>
      <c r="Y38" s="364" t="s">
        <v>63</v>
      </c>
      <c r="Z38" s="364"/>
      <c r="AA38" s="364"/>
      <c r="AB38" s="371" t="s">
        <v>75</v>
      </c>
      <c r="AC38" s="368" t="s">
        <v>1672</v>
      </c>
      <c r="AD38" s="368" t="s">
        <v>1682</v>
      </c>
      <c r="AE38" s="368" t="s">
        <v>8773</v>
      </c>
      <c r="AF38" s="383" t="s">
        <v>8878</v>
      </c>
      <c r="AG38" s="392" t="s">
        <v>8881</v>
      </c>
      <c r="AH38" s="371"/>
      <c r="AI38" s="376">
        <v>45730</v>
      </c>
      <c r="AJ38" s="373" t="s">
        <v>8882</v>
      </c>
      <c r="AK38" s="424"/>
      <c r="AL38" s="424"/>
      <c r="AM38" s="424"/>
      <c r="AN38" s="424"/>
      <c r="AO38" s="424"/>
      <c r="AP38" s="424"/>
      <c r="AQ38" s="424"/>
      <c r="AR38" s="424">
        <v>0</v>
      </c>
    </row>
    <row r="39" spans="1:44" ht="30" customHeight="1">
      <c r="A39" s="105" t="str">
        <f>_xlfn.CONCAT(Table1[[#This Row],[TABLE_NAME]],Table1[[#This Row],[COLUMN_NAME]])</f>
        <v>ENTITYECNMC_ACTVTY</v>
      </c>
      <c r="B39" s="394" t="s">
        <v>1374</v>
      </c>
      <c r="C39" s="365" t="s">
        <v>1566</v>
      </c>
      <c r="D39" s="365" t="s">
        <v>94</v>
      </c>
      <c r="E39" s="364" t="s">
        <v>62</v>
      </c>
      <c r="F39" s="364" t="s">
        <v>62</v>
      </c>
      <c r="G39" s="364" t="s">
        <v>62</v>
      </c>
      <c r="H39" s="364" t="s">
        <v>62</v>
      </c>
      <c r="I39" s="364" t="s">
        <v>63</v>
      </c>
      <c r="J39" s="364" t="s">
        <v>62</v>
      </c>
      <c r="K39" s="364" t="s">
        <v>63</v>
      </c>
      <c r="L39" s="365" t="s">
        <v>1567</v>
      </c>
      <c r="M39" s="365" t="s">
        <v>1568</v>
      </c>
      <c r="N39" s="365" t="s">
        <v>1568</v>
      </c>
      <c r="O39" s="365" t="b">
        <f>Table1[[#This Row],[Field Definition / Additional Guidance (new)]]=Table1[[#This Row],[Field Definition / Additional Guidance]]</f>
        <v>1</v>
      </c>
      <c r="P39" s="395" t="s">
        <v>139</v>
      </c>
      <c r="Q39" s="395" t="s">
        <v>140</v>
      </c>
      <c r="R39" s="396"/>
      <c r="S39" s="365" t="s">
        <v>1569</v>
      </c>
      <c r="T39" s="364" t="s">
        <v>63</v>
      </c>
      <c r="U39" s="364" t="s">
        <v>63</v>
      </c>
      <c r="V39" s="364" t="s">
        <v>63</v>
      </c>
      <c r="W39" s="364" t="s">
        <v>63</v>
      </c>
      <c r="X39" s="364" t="s">
        <v>62</v>
      </c>
      <c r="Y39" s="364" t="s">
        <v>63</v>
      </c>
      <c r="Z39" s="364" t="s">
        <v>63</v>
      </c>
      <c r="AA39" s="396"/>
      <c r="AB39" s="368" t="s">
        <v>255</v>
      </c>
      <c r="AC39" s="368" t="s">
        <v>8883</v>
      </c>
      <c r="AD39" s="368" t="s">
        <v>8884</v>
      </c>
      <c r="AE39" s="368" t="s">
        <v>8885</v>
      </c>
      <c r="AF39" s="371" t="s">
        <v>69</v>
      </c>
      <c r="AG39" s="401" t="s">
        <v>8886</v>
      </c>
      <c r="AH39" s="366"/>
      <c r="AI39" s="376">
        <v>45863</v>
      </c>
      <c r="AJ39" s="373" t="s">
        <v>8887</v>
      </c>
      <c r="AK39" s="424" t="s">
        <v>8645</v>
      </c>
      <c r="AL39" s="424" t="s">
        <v>8279</v>
      </c>
      <c r="AM39" s="424" t="s">
        <v>8321</v>
      </c>
      <c r="AN39" s="424" t="s">
        <v>8142</v>
      </c>
      <c r="AO39" s="424" t="s">
        <v>8143</v>
      </c>
      <c r="AP39" s="424"/>
      <c r="AQ39" s="424"/>
      <c r="AR39" s="424">
        <v>1</v>
      </c>
    </row>
    <row r="40" spans="1:44" ht="30" customHeight="1">
      <c r="A40" s="105" t="str">
        <f>_xlfn.CONCAT(Table1[[#This Row],[TABLE_NAME]],Table1[[#This Row],[COLUMN_NAME]])</f>
        <v>ENTITYEMPLYMNT_STTS</v>
      </c>
      <c r="B40" s="394" t="s">
        <v>1374</v>
      </c>
      <c r="C40" s="365" t="s">
        <v>1570</v>
      </c>
      <c r="D40" s="365" t="s">
        <v>94</v>
      </c>
      <c r="E40" s="364" t="s">
        <v>63</v>
      </c>
      <c r="F40" s="364" t="s">
        <v>63</v>
      </c>
      <c r="G40" s="364" t="s">
        <v>63</v>
      </c>
      <c r="H40" s="364" t="s">
        <v>63</v>
      </c>
      <c r="I40" s="364" t="s">
        <v>62</v>
      </c>
      <c r="J40" s="364" t="s">
        <v>63</v>
      </c>
      <c r="K40" s="364" t="s">
        <v>62</v>
      </c>
      <c r="L40" s="365" t="s">
        <v>1571</v>
      </c>
      <c r="M40" s="365" t="s">
        <v>1572</v>
      </c>
      <c r="N40" s="365" t="s">
        <v>1572</v>
      </c>
      <c r="O40" s="365" t="b">
        <f>Table1[[#This Row],[Field Definition / Additional Guidance (new)]]=Table1[[#This Row],[Field Definition / Additional Guidance]]</f>
        <v>1</v>
      </c>
      <c r="P40" s="395">
        <v>99999999999</v>
      </c>
      <c r="Q40" s="395">
        <v>11111111111</v>
      </c>
      <c r="R40" s="396"/>
      <c r="S40" s="365" t="s">
        <v>1573</v>
      </c>
      <c r="T40" s="364" t="s">
        <v>63</v>
      </c>
      <c r="U40" s="364" t="s">
        <v>63</v>
      </c>
      <c r="V40" s="364" t="s">
        <v>63</v>
      </c>
      <c r="W40" s="364" t="s">
        <v>63</v>
      </c>
      <c r="X40" s="364" t="s">
        <v>63</v>
      </c>
      <c r="Y40" s="364" t="s">
        <v>62</v>
      </c>
      <c r="Z40" s="364" t="s">
        <v>63</v>
      </c>
      <c r="AA40" s="396"/>
      <c r="AB40" s="368" t="s">
        <v>75</v>
      </c>
      <c r="AC40" s="368" t="s">
        <v>650</v>
      </c>
      <c r="AD40" s="368" t="s">
        <v>281</v>
      </c>
      <c r="AE40" s="368" t="s">
        <v>281</v>
      </c>
      <c r="AF40" s="371" t="s">
        <v>9118</v>
      </c>
      <c r="AG40" s="401" t="s">
        <v>9119</v>
      </c>
      <c r="AH40" s="366"/>
      <c r="AI40" s="376">
        <v>44580</v>
      </c>
      <c r="AJ40" s="373" t="s">
        <v>9120</v>
      </c>
      <c r="AK40" s="424" t="s">
        <v>8646</v>
      </c>
      <c r="AL40" s="424" t="s">
        <v>140</v>
      </c>
      <c r="AM40" s="424" t="s">
        <v>8321</v>
      </c>
      <c r="AN40" s="424" t="s">
        <v>8157</v>
      </c>
      <c r="AO40" s="424" t="s">
        <v>8158</v>
      </c>
      <c r="AP40" s="424"/>
      <c r="AQ40" s="424"/>
      <c r="AR40" s="424">
        <v>1</v>
      </c>
    </row>
    <row r="41" spans="1:44" ht="30" customHeight="1">
      <c r="A41" s="105" t="str">
        <f>_xlfn.CONCAT(Table1[[#This Row],[TABLE_NAME]],Table1[[#This Row],[COLUMN_NAME]])</f>
        <v>ENTITYEMPLYMNT_STTS_INTRNL</v>
      </c>
      <c r="B41" s="394" t="s">
        <v>1374</v>
      </c>
      <c r="C41" s="365" t="s">
        <v>1574</v>
      </c>
      <c r="D41" s="365" t="s">
        <v>136</v>
      </c>
      <c r="E41" s="364" t="s">
        <v>63</v>
      </c>
      <c r="F41" s="364" t="s">
        <v>63</v>
      </c>
      <c r="G41" s="364" t="s">
        <v>63</v>
      </c>
      <c r="H41" s="364" t="s">
        <v>63</v>
      </c>
      <c r="I41" s="364" t="s">
        <v>62</v>
      </c>
      <c r="J41" s="364" t="s">
        <v>63</v>
      </c>
      <c r="K41" s="364" t="s">
        <v>62</v>
      </c>
      <c r="L41" s="365" t="s">
        <v>1575</v>
      </c>
      <c r="M41" s="365" t="s">
        <v>1576</v>
      </c>
      <c r="N41" s="365" t="s">
        <v>1576</v>
      </c>
      <c r="O41" s="365" t="b">
        <f>Table1[[#This Row],[Field Definition / Additional Guidance (new)]]=Table1[[#This Row],[Field Definition / Additional Guidance]]</f>
        <v>1</v>
      </c>
      <c r="P41" s="395" t="s">
        <v>139</v>
      </c>
      <c r="Q41" s="395" t="s">
        <v>140</v>
      </c>
      <c r="R41" s="396"/>
      <c r="S41" s="365" t="s">
        <v>1577</v>
      </c>
      <c r="T41" s="364" t="s">
        <v>63</v>
      </c>
      <c r="U41" s="364" t="s">
        <v>63</v>
      </c>
      <c r="V41" s="364" t="s">
        <v>63</v>
      </c>
      <c r="W41" s="364" t="s">
        <v>63</v>
      </c>
      <c r="X41" s="364" t="s">
        <v>63</v>
      </c>
      <c r="Y41" s="364" t="s">
        <v>62</v>
      </c>
      <c r="Z41" s="364" t="s">
        <v>63</v>
      </c>
      <c r="AA41" s="396"/>
      <c r="AB41" s="367" t="s">
        <v>255</v>
      </c>
      <c r="AC41" s="368" t="s">
        <v>9121</v>
      </c>
      <c r="AD41" s="368" t="s">
        <v>9122</v>
      </c>
      <c r="AE41" s="368" t="s">
        <v>9123</v>
      </c>
      <c r="AF41" s="371" t="s">
        <v>9118</v>
      </c>
      <c r="AG41" s="401" t="s">
        <v>9124</v>
      </c>
      <c r="AH41" s="366"/>
      <c r="AI41" s="376">
        <v>45317</v>
      </c>
      <c r="AJ41" s="373" t="s">
        <v>9125</v>
      </c>
      <c r="AK41" s="424" t="s">
        <v>8647</v>
      </c>
      <c r="AL41" s="424" t="s">
        <v>140</v>
      </c>
      <c r="AM41" s="424" t="s">
        <v>8321</v>
      </c>
      <c r="AN41" s="424" t="s">
        <v>8157</v>
      </c>
      <c r="AO41" s="424" t="s">
        <v>8158</v>
      </c>
      <c r="AP41" s="424" t="s">
        <v>8565</v>
      </c>
      <c r="AQ41" s="424"/>
      <c r="AR41" s="424">
        <v>1</v>
      </c>
    </row>
    <row r="42" spans="1:44" ht="30" customHeight="1">
      <c r="A42" s="105" t="str">
        <f>_xlfn.CONCAT(Table1[[#This Row],[TABLE_NAME]],Table1[[#This Row],[COLUMN_NAME]])</f>
        <v>ENTITYENTRPRS_SZ_LE</v>
      </c>
      <c r="B42" s="394" t="s">
        <v>1374</v>
      </c>
      <c r="C42" s="365" t="s">
        <v>1578</v>
      </c>
      <c r="D42" s="365" t="s">
        <v>94</v>
      </c>
      <c r="E42" s="364" t="s">
        <v>62</v>
      </c>
      <c r="F42" s="364" t="s">
        <v>62</v>
      </c>
      <c r="G42" s="364" t="s">
        <v>63</v>
      </c>
      <c r="H42" s="364" t="s">
        <v>63</v>
      </c>
      <c r="I42" s="364" t="s">
        <v>63</v>
      </c>
      <c r="J42" s="364" t="s">
        <v>62</v>
      </c>
      <c r="K42" s="364" t="s">
        <v>63</v>
      </c>
      <c r="L42" s="365" t="s">
        <v>1579</v>
      </c>
      <c r="M42" s="365" t="s">
        <v>1580</v>
      </c>
      <c r="N42" s="365" t="s">
        <v>1580</v>
      </c>
      <c r="O42" s="365" t="b">
        <f>Table1[[#This Row],[Field Definition / Additional Guidance (new)]]=Table1[[#This Row],[Field Definition / Additional Guidance]]</f>
        <v>1</v>
      </c>
      <c r="P42" s="395">
        <v>99999999999</v>
      </c>
      <c r="Q42" s="395">
        <v>11111111111</v>
      </c>
      <c r="R42" s="396"/>
      <c r="S42" s="365" t="s">
        <v>1581</v>
      </c>
      <c r="T42" s="364" t="s">
        <v>63</v>
      </c>
      <c r="U42" s="364" t="s">
        <v>63</v>
      </c>
      <c r="V42" s="364" t="s">
        <v>63</v>
      </c>
      <c r="W42" s="364" t="s">
        <v>63</v>
      </c>
      <c r="X42" s="364" t="s">
        <v>62</v>
      </c>
      <c r="Y42" s="364" t="s">
        <v>63</v>
      </c>
      <c r="Z42" s="364" t="s">
        <v>63</v>
      </c>
      <c r="AA42" s="396"/>
      <c r="AB42" s="368" t="s">
        <v>75</v>
      </c>
      <c r="AC42" s="368" t="s">
        <v>650</v>
      </c>
      <c r="AD42" s="368" t="s">
        <v>281</v>
      </c>
      <c r="AE42" s="368" t="s">
        <v>281</v>
      </c>
      <c r="AF42" s="371" t="s">
        <v>69</v>
      </c>
      <c r="AG42" s="401" t="s">
        <v>9126</v>
      </c>
      <c r="AH42" s="366"/>
      <c r="AI42" s="376">
        <v>45749</v>
      </c>
      <c r="AJ42" s="373" t="s">
        <v>9127</v>
      </c>
      <c r="AK42" s="424" t="s">
        <v>8648</v>
      </c>
      <c r="AL42" s="424" t="s">
        <v>8279</v>
      </c>
      <c r="AM42" s="424" t="s">
        <v>8321</v>
      </c>
      <c r="AN42" s="424" t="s">
        <v>8142</v>
      </c>
      <c r="AO42" s="424" t="s">
        <v>8143</v>
      </c>
      <c r="AP42" s="424"/>
      <c r="AQ42" s="424"/>
      <c r="AR42" s="424">
        <v>1</v>
      </c>
    </row>
    <row r="43" spans="1:44" ht="30" customHeight="1">
      <c r="A43" s="105" t="str">
        <f>_xlfn.CONCAT(Table1[[#This Row],[TABLE_NAME]],Table1[[#This Row],[COLUMN_NAME]])</f>
        <v>ENTITYENTTY_ID</v>
      </c>
      <c r="B43" s="394" t="s">
        <v>1374</v>
      </c>
      <c r="C43" s="365" t="s">
        <v>1582</v>
      </c>
      <c r="D43" s="365" t="s">
        <v>136</v>
      </c>
      <c r="E43" s="364" t="s">
        <v>62</v>
      </c>
      <c r="F43" s="364" t="s">
        <v>62</v>
      </c>
      <c r="G43" s="364" t="s">
        <v>62</v>
      </c>
      <c r="H43" s="364" t="s">
        <v>62</v>
      </c>
      <c r="I43" s="364" t="s">
        <v>62</v>
      </c>
      <c r="J43" s="364" t="s">
        <v>62</v>
      </c>
      <c r="K43" s="364" t="s">
        <v>62</v>
      </c>
      <c r="L43" s="365" t="s">
        <v>1583</v>
      </c>
      <c r="M43" s="365" t="s">
        <v>1584</v>
      </c>
      <c r="N43" s="365" t="s">
        <v>1584</v>
      </c>
      <c r="O43" s="365" t="b">
        <f>Table1[[#This Row],[Field Definition / Additional Guidance (new)]]=Table1[[#This Row],[Field Definition / Additional Guidance]]</f>
        <v>1</v>
      </c>
      <c r="P43" s="395" t="s">
        <v>193</v>
      </c>
      <c r="Q43" s="395" t="s">
        <v>193</v>
      </c>
      <c r="R43" s="396"/>
      <c r="S43" s="365" t="s">
        <v>1585</v>
      </c>
      <c r="T43" s="364" t="s">
        <v>62</v>
      </c>
      <c r="U43" s="364" t="s">
        <v>62</v>
      </c>
      <c r="V43" s="364" t="s">
        <v>62</v>
      </c>
      <c r="W43" s="364" t="s">
        <v>62</v>
      </c>
      <c r="X43" s="364" t="s">
        <v>62</v>
      </c>
      <c r="Y43" s="364" t="s">
        <v>62</v>
      </c>
      <c r="Z43" s="364" t="s">
        <v>63</v>
      </c>
      <c r="AA43" s="396"/>
      <c r="AB43" s="371" t="s">
        <v>87</v>
      </c>
      <c r="AC43" s="368" t="s">
        <v>1498</v>
      </c>
      <c r="AD43" s="368" t="s">
        <v>1586</v>
      </c>
      <c r="AE43" s="368" t="s">
        <v>1586</v>
      </c>
      <c r="AF43" s="371" t="s">
        <v>8727</v>
      </c>
      <c r="AG43" s="402" t="s">
        <v>8888</v>
      </c>
      <c r="AH43" s="366"/>
      <c r="AI43" s="376">
        <v>44313</v>
      </c>
      <c r="AJ43" s="373" t="s">
        <v>8889</v>
      </c>
      <c r="AK43" s="424" t="s">
        <v>8649</v>
      </c>
      <c r="AL43" s="424"/>
      <c r="AM43" s="424" t="s">
        <v>8321</v>
      </c>
      <c r="AN43" s="424" t="s">
        <v>8157</v>
      </c>
      <c r="AO43" s="424" t="s">
        <v>8158</v>
      </c>
      <c r="AP43" s="424" t="s">
        <v>8566</v>
      </c>
      <c r="AQ43" s="424"/>
      <c r="AR43" s="424">
        <v>1</v>
      </c>
    </row>
    <row r="44" spans="1:44" ht="30" customHeight="1">
      <c r="A44" s="105" t="str">
        <f>_xlfn.CONCAT(Table1[[#This Row],[TABLE_NAME]],Table1[[#This Row],[COLUMN_NAME]])</f>
        <v>ENTITYENTTY_NM</v>
      </c>
      <c r="B44" s="394" t="s">
        <v>1374</v>
      </c>
      <c r="C44" s="365" t="s">
        <v>1587</v>
      </c>
      <c r="D44" s="365" t="s">
        <v>136</v>
      </c>
      <c r="E44" s="364" t="s">
        <v>62</v>
      </c>
      <c r="F44" s="364" t="s">
        <v>62</v>
      </c>
      <c r="G44" s="364" t="s">
        <v>62</v>
      </c>
      <c r="H44" s="364" t="s">
        <v>62</v>
      </c>
      <c r="I44" s="364" t="s">
        <v>62</v>
      </c>
      <c r="J44" s="364" t="s">
        <v>62</v>
      </c>
      <c r="K44" s="364" t="s">
        <v>62</v>
      </c>
      <c r="L44" s="365" t="s">
        <v>1588</v>
      </c>
      <c r="M44" s="365" t="s">
        <v>1589</v>
      </c>
      <c r="N44" s="365" t="s">
        <v>1589</v>
      </c>
      <c r="O44" s="365" t="b">
        <f>Table1[[#This Row],[Field Definition / Additional Guidance (new)]]=Table1[[#This Row],[Field Definition / Additional Guidance]]</f>
        <v>1</v>
      </c>
      <c r="P44" s="395" t="s">
        <v>139</v>
      </c>
      <c r="Q44" s="395" t="s">
        <v>193</v>
      </c>
      <c r="R44" s="396"/>
      <c r="S44" s="365" t="s">
        <v>1590</v>
      </c>
      <c r="T44" s="364" t="s">
        <v>62</v>
      </c>
      <c r="U44" s="364" t="s">
        <v>62</v>
      </c>
      <c r="V44" s="364" t="s">
        <v>62</v>
      </c>
      <c r="W44" s="364" t="s">
        <v>62</v>
      </c>
      <c r="X44" s="364" t="s">
        <v>62</v>
      </c>
      <c r="Y44" s="364" t="s">
        <v>62</v>
      </c>
      <c r="Z44" s="364" t="s">
        <v>63</v>
      </c>
      <c r="AA44" s="396"/>
      <c r="AB44" s="371" t="s">
        <v>87</v>
      </c>
      <c r="AC44" s="368" t="s">
        <v>1498</v>
      </c>
      <c r="AD44" s="363" t="s">
        <v>1591</v>
      </c>
      <c r="AE44" s="368" t="s">
        <v>1592</v>
      </c>
      <c r="AF44" s="371" t="s">
        <v>69</v>
      </c>
      <c r="AG44" s="402" t="s">
        <v>1593</v>
      </c>
      <c r="AH44" s="366"/>
      <c r="AI44" s="376">
        <v>45317</v>
      </c>
      <c r="AJ44" s="373" t="s">
        <v>1594</v>
      </c>
      <c r="AK44" s="424" t="s">
        <v>8650</v>
      </c>
      <c r="AL44" s="424"/>
      <c r="AM44" s="424" t="s">
        <v>8321</v>
      </c>
      <c r="AN44" s="424" t="s">
        <v>8157</v>
      </c>
      <c r="AO44" s="424" t="s">
        <v>8158</v>
      </c>
      <c r="AP44" s="424" t="s">
        <v>8567</v>
      </c>
      <c r="AQ44" s="424"/>
      <c r="AR44" s="424">
        <v>1</v>
      </c>
    </row>
    <row r="45" spans="1:44" ht="30" customHeight="1">
      <c r="A45" s="105" t="str">
        <f>_xlfn.CONCAT(Table1[[#This Row],[TABLE_NAME]],Table1[[#This Row],[COLUMN_NAME]])</f>
        <v>ENTITYEQTY</v>
      </c>
      <c r="B45" s="394" t="s">
        <v>1374</v>
      </c>
      <c r="C45" s="365" t="s">
        <v>1595</v>
      </c>
      <c r="D45" s="365" t="s">
        <v>61</v>
      </c>
      <c r="E45" s="364" t="s">
        <v>63</v>
      </c>
      <c r="F45" s="364" t="s">
        <v>62</v>
      </c>
      <c r="G45" s="364" t="s">
        <v>62</v>
      </c>
      <c r="H45" s="364" t="s">
        <v>62</v>
      </c>
      <c r="I45" s="364" t="s">
        <v>63</v>
      </c>
      <c r="J45" s="364" t="s">
        <v>62</v>
      </c>
      <c r="K45" s="364" t="s">
        <v>63</v>
      </c>
      <c r="L45" s="365" t="s">
        <v>1596</v>
      </c>
      <c r="M45" s="365" t="s">
        <v>1597</v>
      </c>
      <c r="N45" s="365" t="s">
        <v>1597</v>
      </c>
      <c r="O45" s="365" t="b">
        <f>Table1[[#This Row],[Field Definition / Additional Guidance (new)]]=Table1[[#This Row],[Field Definition / Additional Guidance]]</f>
        <v>1</v>
      </c>
      <c r="P45" s="395">
        <v>99999999999</v>
      </c>
      <c r="Q45" s="395">
        <v>11111111111</v>
      </c>
      <c r="R45" s="396"/>
      <c r="S45" s="365" t="s">
        <v>1598</v>
      </c>
      <c r="T45" s="364" t="s">
        <v>62</v>
      </c>
      <c r="U45" s="364" t="s">
        <v>62</v>
      </c>
      <c r="V45" s="364" t="s">
        <v>62</v>
      </c>
      <c r="W45" s="364" t="s">
        <v>62</v>
      </c>
      <c r="X45" s="364" t="s">
        <v>62</v>
      </c>
      <c r="Y45" s="364" t="s">
        <v>63</v>
      </c>
      <c r="Z45" s="364" t="s">
        <v>63</v>
      </c>
      <c r="AA45" s="396"/>
      <c r="AB45" s="367" t="s">
        <v>1389</v>
      </c>
      <c r="AC45" s="368" t="s">
        <v>1453</v>
      </c>
      <c r="AD45" s="368" t="s">
        <v>1599</v>
      </c>
      <c r="AE45" s="368" t="s">
        <v>1600</v>
      </c>
      <c r="AF45" s="371" t="s">
        <v>69</v>
      </c>
      <c r="AG45" s="400" t="s">
        <v>1456</v>
      </c>
      <c r="AH45" s="366"/>
      <c r="AI45" s="376">
        <v>44645</v>
      </c>
      <c r="AJ45" s="385" t="s">
        <v>1601</v>
      </c>
      <c r="AK45" s="424"/>
      <c r="AL45" s="424" t="s">
        <v>140</v>
      </c>
      <c r="AM45" s="424" t="s">
        <v>8552</v>
      </c>
      <c r="AN45" s="424" t="s">
        <v>8174</v>
      </c>
      <c r="AO45" s="424" t="s">
        <v>8158</v>
      </c>
      <c r="AP45" s="424"/>
      <c r="AQ45" s="424"/>
      <c r="AR45" s="424">
        <v>1</v>
      </c>
    </row>
    <row r="46" spans="1:44" ht="30" customHeight="1">
      <c r="A46" s="105" t="str">
        <f>_xlfn.CONCAT(Table1[[#This Row],[TABLE_NAME]],Table1[[#This Row],[COLUMN_NAME]])</f>
        <v>ENTITYEQTY_PRVS</v>
      </c>
      <c r="B46" s="394" t="s">
        <v>1374</v>
      </c>
      <c r="C46" s="365" t="s">
        <v>1602</v>
      </c>
      <c r="D46" s="365" t="s">
        <v>61</v>
      </c>
      <c r="E46" s="364" t="s">
        <v>63</v>
      </c>
      <c r="F46" s="364" t="s">
        <v>62</v>
      </c>
      <c r="G46" s="364" t="s">
        <v>62</v>
      </c>
      <c r="H46" s="364" t="s">
        <v>62</v>
      </c>
      <c r="I46" s="364" t="s">
        <v>63</v>
      </c>
      <c r="J46" s="364" t="s">
        <v>62</v>
      </c>
      <c r="K46" s="364" t="s">
        <v>63</v>
      </c>
      <c r="L46" s="365" t="s">
        <v>1603</v>
      </c>
      <c r="M46" s="365" t="s">
        <v>1604</v>
      </c>
      <c r="N46" s="365" t="s">
        <v>1604</v>
      </c>
      <c r="O46" s="365" t="b">
        <f>Table1[[#This Row],[Field Definition / Additional Guidance (new)]]=Table1[[#This Row],[Field Definition / Additional Guidance]]</f>
        <v>1</v>
      </c>
      <c r="P46" s="395">
        <v>99999999999</v>
      </c>
      <c r="Q46" s="395">
        <v>11111111111</v>
      </c>
      <c r="R46" s="396"/>
      <c r="S46" s="365" t="s">
        <v>1605</v>
      </c>
      <c r="T46" s="364" t="s">
        <v>62</v>
      </c>
      <c r="U46" s="364" t="s">
        <v>62</v>
      </c>
      <c r="V46" s="364" t="s">
        <v>62</v>
      </c>
      <c r="W46" s="364" t="s">
        <v>62</v>
      </c>
      <c r="X46" s="364" t="s">
        <v>62</v>
      </c>
      <c r="Y46" s="364" t="s">
        <v>63</v>
      </c>
      <c r="Z46" s="364" t="s">
        <v>63</v>
      </c>
      <c r="AA46" s="396"/>
      <c r="AB46" s="367" t="s">
        <v>1389</v>
      </c>
      <c r="AC46" s="368" t="s">
        <v>1453</v>
      </c>
      <c r="AD46" s="368" t="s">
        <v>1599</v>
      </c>
      <c r="AE46" s="368" t="s">
        <v>1606</v>
      </c>
      <c r="AF46" s="371" t="s">
        <v>69</v>
      </c>
      <c r="AG46" s="400" t="s">
        <v>1463</v>
      </c>
      <c r="AH46" s="366"/>
      <c r="AI46" s="376">
        <v>44645</v>
      </c>
      <c r="AJ46" s="385" t="s">
        <v>1607</v>
      </c>
      <c r="AK46" s="424"/>
      <c r="AL46" s="424" t="s">
        <v>140</v>
      </c>
      <c r="AM46" s="424" t="s">
        <v>8552</v>
      </c>
      <c r="AN46" s="424" t="s">
        <v>8174</v>
      </c>
      <c r="AO46" s="424" t="s">
        <v>8158</v>
      </c>
      <c r="AP46" s="424"/>
      <c r="AQ46" s="424"/>
      <c r="AR46" s="424">
        <v>1</v>
      </c>
    </row>
    <row r="47" spans="1:44" ht="30" customHeight="1">
      <c r="A47" s="105" t="str">
        <f>_xlfn.CONCAT(Table1[[#This Row],[TABLE_NAME]],Table1[[#This Row],[COLUMN_NAME]])</f>
        <v>ENTITYEXTRNL_RTNG</v>
      </c>
      <c r="B47" s="394" t="s">
        <v>1374</v>
      </c>
      <c r="C47" s="365" t="s">
        <v>1608</v>
      </c>
      <c r="D47" s="365" t="s">
        <v>94</v>
      </c>
      <c r="E47" s="364" t="s">
        <v>63</v>
      </c>
      <c r="F47" s="364" t="s">
        <v>62</v>
      </c>
      <c r="G47" s="364" t="s">
        <v>62</v>
      </c>
      <c r="H47" s="364" t="s">
        <v>62</v>
      </c>
      <c r="I47" s="364" t="s">
        <v>63</v>
      </c>
      <c r="J47" s="364" t="s">
        <v>63</v>
      </c>
      <c r="K47" s="364" t="s">
        <v>63</v>
      </c>
      <c r="L47" s="365" t="s">
        <v>1609</v>
      </c>
      <c r="M47" s="365" t="s">
        <v>1610</v>
      </c>
      <c r="N47" s="365" t="s">
        <v>1610</v>
      </c>
      <c r="O47" s="365" t="b">
        <f>Table1[[#This Row],[Field Definition / Additional Guidance (new)]]=Table1[[#This Row],[Field Definition / Additional Guidance]]</f>
        <v>1</v>
      </c>
      <c r="P47" s="395">
        <v>99999999999</v>
      </c>
      <c r="Q47" s="395">
        <v>11111111111</v>
      </c>
      <c r="R47" s="396"/>
      <c r="S47" s="365" t="s">
        <v>1611</v>
      </c>
      <c r="T47" s="364" t="s">
        <v>62</v>
      </c>
      <c r="U47" s="364" t="s">
        <v>62</v>
      </c>
      <c r="V47" s="364" t="s">
        <v>62</v>
      </c>
      <c r="W47" s="364" t="s">
        <v>62</v>
      </c>
      <c r="X47" s="364" t="s">
        <v>62</v>
      </c>
      <c r="Y47" s="364" t="s">
        <v>63</v>
      </c>
      <c r="Z47" s="364" t="s">
        <v>63</v>
      </c>
      <c r="AA47" s="396"/>
      <c r="AB47" s="367" t="s">
        <v>8890</v>
      </c>
      <c r="AC47" s="368" t="s">
        <v>8891</v>
      </c>
      <c r="AD47" s="365" t="s">
        <v>8892</v>
      </c>
      <c r="AE47" s="367" t="s">
        <v>8893</v>
      </c>
      <c r="AF47" s="369" t="s">
        <v>8870</v>
      </c>
      <c r="AG47" s="401" t="s">
        <v>8894</v>
      </c>
      <c r="AH47" s="366"/>
      <c r="AI47" s="376">
        <v>45786</v>
      </c>
      <c r="AJ47" s="373" t="s">
        <v>8895</v>
      </c>
      <c r="AK47" s="424" t="s">
        <v>8651</v>
      </c>
      <c r="AL47" s="424" t="s">
        <v>140</v>
      </c>
      <c r="AM47" s="424" t="s">
        <v>8262</v>
      </c>
      <c r="AN47" s="424" t="s">
        <v>8178</v>
      </c>
      <c r="AO47" s="424" t="s">
        <v>8179</v>
      </c>
      <c r="AP47" s="424" t="s">
        <v>8568</v>
      </c>
      <c r="AQ47" s="424"/>
      <c r="AR47" s="424">
        <v>1</v>
      </c>
    </row>
    <row r="48" spans="1:44" ht="30" customHeight="1">
      <c r="A48" s="105" t="str">
        <f>_xlfn.CONCAT(Table1[[#This Row],[TABLE_NAME]],Table1[[#This Row],[COLUMN_NAME]])</f>
        <v>ENTITYEXTRNL_RTNG_NM</v>
      </c>
      <c r="B48" s="394" t="s">
        <v>1374</v>
      </c>
      <c r="C48" s="365" t="s">
        <v>1612</v>
      </c>
      <c r="D48" s="365" t="s">
        <v>136</v>
      </c>
      <c r="E48" s="364" t="s">
        <v>63</v>
      </c>
      <c r="F48" s="364" t="s">
        <v>62</v>
      </c>
      <c r="G48" s="364" t="s">
        <v>62</v>
      </c>
      <c r="H48" s="364" t="s">
        <v>62</v>
      </c>
      <c r="I48" s="364" t="s">
        <v>63</v>
      </c>
      <c r="J48" s="364" t="s">
        <v>63</v>
      </c>
      <c r="K48" s="364" t="s">
        <v>63</v>
      </c>
      <c r="L48" s="365" t="s">
        <v>1613</v>
      </c>
      <c r="M48" s="365" t="s">
        <v>1614</v>
      </c>
      <c r="N48" s="365" t="s">
        <v>1614</v>
      </c>
      <c r="O48" s="365" t="b">
        <f>Table1[[#This Row],[Field Definition / Additional Guidance (new)]]=Table1[[#This Row],[Field Definition / Additional Guidance]]</f>
        <v>1</v>
      </c>
      <c r="P48" s="395" t="s">
        <v>139</v>
      </c>
      <c r="Q48" s="395" t="s">
        <v>140</v>
      </c>
      <c r="R48" s="396"/>
      <c r="S48" s="365" t="s">
        <v>1615</v>
      </c>
      <c r="T48" s="364" t="s">
        <v>62</v>
      </c>
      <c r="U48" s="364" t="s">
        <v>62</v>
      </c>
      <c r="V48" s="364" t="s">
        <v>62</v>
      </c>
      <c r="W48" s="364" t="s">
        <v>62</v>
      </c>
      <c r="X48" s="364" t="s">
        <v>62</v>
      </c>
      <c r="Y48" s="364" t="s">
        <v>63</v>
      </c>
      <c r="Z48" s="364" t="s">
        <v>63</v>
      </c>
      <c r="AA48" s="396"/>
      <c r="AB48" s="367" t="s">
        <v>8890</v>
      </c>
      <c r="AC48" s="368" t="s">
        <v>8891</v>
      </c>
      <c r="AD48" s="365" t="s">
        <v>8896</v>
      </c>
      <c r="AE48" s="367" t="s">
        <v>8897</v>
      </c>
      <c r="AF48" s="369" t="s">
        <v>8870</v>
      </c>
      <c r="AG48" s="401" t="s">
        <v>8898</v>
      </c>
      <c r="AH48" s="366"/>
      <c r="AI48" s="376">
        <v>45786</v>
      </c>
      <c r="AJ48" s="373" t="s">
        <v>8899</v>
      </c>
      <c r="AK48" s="424" t="s">
        <v>8652</v>
      </c>
      <c r="AL48" s="424" t="s">
        <v>140</v>
      </c>
      <c r="AM48" s="424" t="s">
        <v>8262</v>
      </c>
      <c r="AN48" s="424" t="s">
        <v>8178</v>
      </c>
      <c r="AO48" s="424" t="s">
        <v>8179</v>
      </c>
      <c r="AP48" s="424" t="s">
        <v>8569</v>
      </c>
      <c r="AQ48" s="424"/>
      <c r="AR48" s="424">
        <v>1</v>
      </c>
    </row>
    <row r="49" spans="1:44" ht="30" customHeight="1">
      <c r="A49" s="105" t="str">
        <f>_xlfn.CONCAT(Table1[[#This Row],[TABLE_NAME]],Table1[[#This Row],[COLUMN_NAME]])</f>
        <v>ENTITYEXTRNL_RTNG_PRVS</v>
      </c>
      <c r="B49" s="394" t="s">
        <v>1374</v>
      </c>
      <c r="C49" s="365" t="s">
        <v>1616</v>
      </c>
      <c r="D49" s="365" t="s">
        <v>94</v>
      </c>
      <c r="E49" s="364" t="s">
        <v>63</v>
      </c>
      <c r="F49" s="364" t="s">
        <v>62</v>
      </c>
      <c r="G49" s="364" t="s">
        <v>62</v>
      </c>
      <c r="H49" s="364" t="s">
        <v>62</v>
      </c>
      <c r="I49" s="364" t="s">
        <v>63</v>
      </c>
      <c r="J49" s="364" t="s">
        <v>63</v>
      </c>
      <c r="K49" s="364" t="s">
        <v>63</v>
      </c>
      <c r="L49" s="365" t="s">
        <v>1617</v>
      </c>
      <c r="M49" s="365" t="s">
        <v>1618</v>
      </c>
      <c r="N49" s="365" t="s">
        <v>1618</v>
      </c>
      <c r="O49" s="365" t="b">
        <f>Table1[[#This Row],[Field Definition / Additional Guidance (new)]]=Table1[[#This Row],[Field Definition / Additional Guidance]]</f>
        <v>1</v>
      </c>
      <c r="P49" s="395">
        <v>99999999999</v>
      </c>
      <c r="Q49" s="395">
        <v>11111111111</v>
      </c>
      <c r="R49" s="396"/>
      <c r="S49" s="365" t="s">
        <v>1619</v>
      </c>
      <c r="T49" s="364" t="s">
        <v>62</v>
      </c>
      <c r="U49" s="364" t="s">
        <v>62</v>
      </c>
      <c r="V49" s="364" t="s">
        <v>62</v>
      </c>
      <c r="W49" s="364" t="s">
        <v>62</v>
      </c>
      <c r="X49" s="364" t="s">
        <v>62</v>
      </c>
      <c r="Y49" s="364" t="s">
        <v>63</v>
      </c>
      <c r="Z49" s="364" t="s">
        <v>63</v>
      </c>
      <c r="AA49" s="396"/>
      <c r="AB49" s="367" t="s">
        <v>8890</v>
      </c>
      <c r="AC49" s="368" t="s">
        <v>8900</v>
      </c>
      <c r="AD49" s="365" t="s">
        <v>8901</v>
      </c>
      <c r="AE49" s="367" t="s">
        <v>8902</v>
      </c>
      <c r="AF49" s="369" t="s">
        <v>8870</v>
      </c>
      <c r="AG49" s="401" t="s">
        <v>8903</v>
      </c>
      <c r="AH49" s="366"/>
      <c r="AI49" s="376">
        <v>45786</v>
      </c>
      <c r="AJ49" s="373" t="s">
        <v>8904</v>
      </c>
      <c r="AK49" s="424" t="s">
        <v>8653</v>
      </c>
      <c r="AL49" s="424" t="s">
        <v>140</v>
      </c>
      <c r="AM49" s="424" t="s">
        <v>8262</v>
      </c>
      <c r="AN49" s="424" t="s">
        <v>8178</v>
      </c>
      <c r="AO49" s="424" t="s">
        <v>8179</v>
      </c>
      <c r="AP49" s="424" t="s">
        <v>8570</v>
      </c>
      <c r="AQ49" s="424"/>
      <c r="AR49" s="424">
        <v>1</v>
      </c>
    </row>
    <row r="50" spans="1:44" ht="30" customHeight="1">
      <c r="A50" s="105" t="str">
        <f>_xlfn.CONCAT(Table1[[#This Row],[TABLE_NAME]],Table1[[#This Row],[COLUMN_NAME]])</f>
        <v>ENTITYFLG_BNKRPTCY_IN_GRP</v>
      </c>
      <c r="B50" s="394" t="s">
        <v>1374</v>
      </c>
      <c r="C50" s="365" t="s">
        <v>1620</v>
      </c>
      <c r="D50" s="365" t="s">
        <v>190</v>
      </c>
      <c r="E50" s="364" t="s">
        <v>63</v>
      </c>
      <c r="F50" s="364" t="s">
        <v>62</v>
      </c>
      <c r="G50" s="364" t="s">
        <v>63</v>
      </c>
      <c r="H50" s="364" t="s">
        <v>63</v>
      </c>
      <c r="I50" s="364" t="s">
        <v>63</v>
      </c>
      <c r="J50" s="364" t="s">
        <v>63</v>
      </c>
      <c r="K50" s="364" t="s">
        <v>63</v>
      </c>
      <c r="L50" s="365" t="s">
        <v>1621</v>
      </c>
      <c r="M50" s="365" t="s">
        <v>1622</v>
      </c>
      <c r="N50" s="365" t="s">
        <v>1622</v>
      </c>
      <c r="O50" s="365" t="b">
        <f>Table1[[#This Row],[Field Definition / Additional Guidance (new)]]=Table1[[#This Row],[Field Definition / Additional Guidance]]</f>
        <v>1</v>
      </c>
      <c r="P50" s="395" t="s">
        <v>139</v>
      </c>
      <c r="Q50" s="395" t="s">
        <v>140</v>
      </c>
      <c r="R50" s="396"/>
      <c r="S50" s="365" t="s">
        <v>1623</v>
      </c>
      <c r="T50" s="364" t="s">
        <v>63</v>
      </c>
      <c r="U50" s="364" t="s">
        <v>62</v>
      </c>
      <c r="V50" s="364" t="s">
        <v>62</v>
      </c>
      <c r="W50" s="364" t="s">
        <v>62</v>
      </c>
      <c r="X50" s="364" t="s">
        <v>62</v>
      </c>
      <c r="Y50" s="364" t="s">
        <v>63</v>
      </c>
      <c r="Z50" s="364" t="s">
        <v>63</v>
      </c>
      <c r="AA50" s="396"/>
      <c r="AB50" s="371" t="s">
        <v>87</v>
      </c>
      <c r="AC50" s="368" t="s">
        <v>9128</v>
      </c>
      <c r="AD50" s="368" t="s">
        <v>9129</v>
      </c>
      <c r="AE50" s="368" t="s">
        <v>9130</v>
      </c>
      <c r="AF50" s="390" t="s">
        <v>9131</v>
      </c>
      <c r="AG50" s="401" t="s">
        <v>9132</v>
      </c>
      <c r="AH50" s="366"/>
      <c r="AI50" s="376">
        <v>44715</v>
      </c>
      <c r="AJ50" s="373" t="s">
        <v>9147</v>
      </c>
      <c r="AK50" s="424" t="s">
        <v>8654</v>
      </c>
      <c r="AL50" s="424" t="s">
        <v>140</v>
      </c>
      <c r="AM50" s="424" t="s">
        <v>8321</v>
      </c>
      <c r="AN50" s="424" t="s">
        <v>8157</v>
      </c>
      <c r="AO50" s="424" t="s">
        <v>8158</v>
      </c>
      <c r="AP50" s="424" t="s">
        <v>8571</v>
      </c>
      <c r="AQ50" s="424"/>
      <c r="AR50" s="424">
        <v>1</v>
      </c>
    </row>
    <row r="51" spans="1:44" ht="30" customHeight="1">
      <c r="A51" s="105" t="str">
        <f>_xlfn.CONCAT(Table1[[#This Row],[TABLE_NAME]],Table1[[#This Row],[COLUMN_NAME]])</f>
        <v>ENTITYFLG_HGH_CDS</v>
      </c>
      <c r="B51" s="394" t="s">
        <v>1374</v>
      </c>
      <c r="C51" s="365" t="s">
        <v>1624</v>
      </c>
      <c r="D51" s="365" t="s">
        <v>190</v>
      </c>
      <c r="E51" s="364" t="s">
        <v>63</v>
      </c>
      <c r="F51" s="364" t="s">
        <v>62</v>
      </c>
      <c r="G51" s="364" t="s">
        <v>63</v>
      </c>
      <c r="H51" s="364" t="s">
        <v>63</v>
      </c>
      <c r="I51" s="364" t="s">
        <v>63</v>
      </c>
      <c r="J51" s="364" t="s">
        <v>63</v>
      </c>
      <c r="K51" s="364" t="s">
        <v>63</v>
      </c>
      <c r="L51" s="365" t="s">
        <v>1625</v>
      </c>
      <c r="M51" s="365" t="s">
        <v>1626</v>
      </c>
      <c r="N51" s="365" t="s">
        <v>1626</v>
      </c>
      <c r="O51" s="365" t="b">
        <f>Table1[[#This Row],[Field Definition / Additional Guidance (new)]]=Table1[[#This Row],[Field Definition / Additional Guidance]]</f>
        <v>1</v>
      </c>
      <c r="P51" s="395" t="s">
        <v>139</v>
      </c>
      <c r="Q51" s="395" t="s">
        <v>140</v>
      </c>
      <c r="R51" s="396"/>
      <c r="S51" s="365" t="s">
        <v>1627</v>
      </c>
      <c r="T51" s="364" t="s">
        <v>62</v>
      </c>
      <c r="U51" s="364" t="s">
        <v>62</v>
      </c>
      <c r="V51" s="364" t="s">
        <v>62</v>
      </c>
      <c r="W51" s="364" t="s">
        <v>62</v>
      </c>
      <c r="X51" s="364" t="s">
        <v>62</v>
      </c>
      <c r="Y51" s="364" t="s">
        <v>63</v>
      </c>
      <c r="Z51" s="364" t="s">
        <v>63</v>
      </c>
      <c r="AA51" s="396"/>
      <c r="AB51" s="371" t="s">
        <v>67</v>
      </c>
      <c r="AC51" s="371" t="s">
        <v>67</v>
      </c>
      <c r="AD51" s="371" t="s">
        <v>67</v>
      </c>
      <c r="AE51" s="363" t="s">
        <v>9133</v>
      </c>
      <c r="AF51" s="371" t="s">
        <v>69</v>
      </c>
      <c r="AG51" s="371" t="s">
        <v>69</v>
      </c>
      <c r="AH51" s="366"/>
      <c r="AI51" s="376">
        <v>44336</v>
      </c>
      <c r="AJ51" s="373"/>
      <c r="AK51" s="424" t="s">
        <v>8655</v>
      </c>
      <c r="AL51" s="424" t="s">
        <v>140</v>
      </c>
      <c r="AM51" s="424" t="s">
        <v>8321</v>
      </c>
      <c r="AN51" s="424" t="s">
        <v>8162</v>
      </c>
      <c r="AO51" s="424" t="s">
        <v>8163</v>
      </c>
      <c r="AP51" s="424" t="s">
        <v>8572</v>
      </c>
      <c r="AQ51" s="424"/>
      <c r="AR51" s="424">
        <v>1</v>
      </c>
    </row>
    <row r="52" spans="1:44" ht="30" customHeight="1">
      <c r="A52" s="105" t="str">
        <f>_xlfn.CONCAT(Table1[[#This Row],[TABLE_NAME]],Table1[[#This Row],[COLUMN_NAME]])</f>
        <v>ENTITYFLG_ISDA_CRDT_EVNT</v>
      </c>
      <c r="B52" s="394" t="s">
        <v>1374</v>
      </c>
      <c r="C52" s="365" t="s">
        <v>1628</v>
      </c>
      <c r="D52" s="365" t="s">
        <v>190</v>
      </c>
      <c r="E52" s="364" t="s">
        <v>63</v>
      </c>
      <c r="F52" s="364" t="s">
        <v>62</v>
      </c>
      <c r="G52" s="364" t="s">
        <v>63</v>
      </c>
      <c r="H52" s="364" t="s">
        <v>63</v>
      </c>
      <c r="I52" s="364" t="s">
        <v>63</v>
      </c>
      <c r="J52" s="364" t="s">
        <v>63</v>
      </c>
      <c r="K52" s="364" t="s">
        <v>63</v>
      </c>
      <c r="L52" s="365" t="s">
        <v>1629</v>
      </c>
      <c r="M52" s="365" t="s">
        <v>1630</v>
      </c>
      <c r="N52" s="365" t="s">
        <v>1630</v>
      </c>
      <c r="O52" s="365" t="b">
        <f>Table1[[#This Row],[Field Definition / Additional Guidance (new)]]=Table1[[#This Row],[Field Definition / Additional Guidance]]</f>
        <v>1</v>
      </c>
      <c r="P52" s="395" t="s">
        <v>139</v>
      </c>
      <c r="Q52" s="395" t="s">
        <v>140</v>
      </c>
      <c r="R52" s="396"/>
      <c r="S52" s="365" t="s">
        <v>1631</v>
      </c>
      <c r="T52" s="364" t="s">
        <v>62</v>
      </c>
      <c r="U52" s="364" t="s">
        <v>62</v>
      </c>
      <c r="V52" s="364" t="s">
        <v>62</v>
      </c>
      <c r="W52" s="364" t="s">
        <v>62</v>
      </c>
      <c r="X52" s="364" t="s">
        <v>62</v>
      </c>
      <c r="Y52" s="364" t="s">
        <v>63</v>
      </c>
      <c r="Z52" s="364" t="s">
        <v>63</v>
      </c>
      <c r="AA52" s="396"/>
      <c r="AB52" s="367" t="s">
        <v>9134</v>
      </c>
      <c r="AC52" s="368" t="s">
        <v>9135</v>
      </c>
      <c r="AD52" s="368"/>
      <c r="AE52" s="368" t="s">
        <v>9136</v>
      </c>
      <c r="AF52" s="390" t="s">
        <v>69</v>
      </c>
      <c r="AG52" s="401" t="s">
        <v>9137</v>
      </c>
      <c r="AH52" s="366"/>
      <c r="AI52" s="376">
        <v>44510</v>
      </c>
      <c r="AJ52" s="385" t="s">
        <v>9148</v>
      </c>
      <c r="AK52" s="424" t="s">
        <v>8656</v>
      </c>
      <c r="AL52" s="424" t="s">
        <v>140</v>
      </c>
      <c r="AM52" s="424" t="s">
        <v>8156</v>
      </c>
      <c r="AN52" s="424" t="s">
        <v>8162</v>
      </c>
      <c r="AO52" s="424" t="s">
        <v>8163</v>
      </c>
      <c r="AP52" s="424" t="s">
        <v>8573</v>
      </c>
      <c r="AQ52" s="424"/>
      <c r="AR52" s="424">
        <v>1</v>
      </c>
    </row>
    <row r="53" spans="1:44" ht="30" customHeight="1">
      <c r="A53" s="105" t="str">
        <f>_xlfn.CONCAT(Table1[[#This Row],[TABLE_NAME]],Table1[[#This Row],[COLUMN_NAME]])</f>
        <v>ENTITYFLG_NN_ACCRL</v>
      </c>
      <c r="B53" s="394" t="s">
        <v>1374</v>
      </c>
      <c r="C53" s="365" t="s">
        <v>1632</v>
      </c>
      <c r="D53" s="365" t="s">
        <v>190</v>
      </c>
      <c r="E53" s="364" t="s">
        <v>63</v>
      </c>
      <c r="F53" s="364" t="s">
        <v>62</v>
      </c>
      <c r="G53" s="364" t="s">
        <v>62</v>
      </c>
      <c r="H53" s="364" t="s">
        <v>63</v>
      </c>
      <c r="I53" s="364" t="s">
        <v>62</v>
      </c>
      <c r="J53" s="364" t="s">
        <v>62</v>
      </c>
      <c r="K53" s="364" t="s">
        <v>63</v>
      </c>
      <c r="L53" s="365" t="s">
        <v>1633</v>
      </c>
      <c r="M53" s="365" t="s">
        <v>1634</v>
      </c>
      <c r="N53" s="365" t="s">
        <v>1634</v>
      </c>
      <c r="O53" s="365" t="b">
        <f>Table1[[#This Row],[Field Definition / Additional Guidance (new)]]=Table1[[#This Row],[Field Definition / Additional Guidance]]</f>
        <v>1</v>
      </c>
      <c r="P53" s="395" t="s">
        <v>139</v>
      </c>
      <c r="Q53" s="395" t="s">
        <v>140</v>
      </c>
      <c r="R53" s="396"/>
      <c r="S53" s="365" t="s">
        <v>1635</v>
      </c>
      <c r="T53" s="364" t="s">
        <v>63</v>
      </c>
      <c r="U53" s="364" t="s">
        <v>63</v>
      </c>
      <c r="V53" s="364" t="s">
        <v>63</v>
      </c>
      <c r="W53" s="364" t="s">
        <v>63</v>
      </c>
      <c r="X53" s="364" t="s">
        <v>62</v>
      </c>
      <c r="Y53" s="364" t="s">
        <v>62</v>
      </c>
      <c r="Z53" s="364" t="s">
        <v>63</v>
      </c>
      <c r="AA53" s="396"/>
      <c r="AB53" s="371" t="s">
        <v>87</v>
      </c>
      <c r="AC53" s="368" t="s">
        <v>88</v>
      </c>
      <c r="AD53" s="368" t="s">
        <v>89</v>
      </c>
      <c r="AE53" s="363" t="s">
        <v>9138</v>
      </c>
      <c r="AF53" s="371" t="s">
        <v>69</v>
      </c>
      <c r="AG53" s="367" t="s">
        <v>9139</v>
      </c>
      <c r="AH53" s="366"/>
      <c r="AI53" s="376">
        <v>44551</v>
      </c>
      <c r="AJ53" s="373" t="s">
        <v>9149</v>
      </c>
      <c r="AK53" s="424" t="s">
        <v>8657</v>
      </c>
      <c r="AL53" s="424" t="s">
        <v>140</v>
      </c>
      <c r="AM53" s="424" t="s">
        <v>8141</v>
      </c>
      <c r="AN53" s="424" t="s">
        <v>8142</v>
      </c>
      <c r="AO53" s="424" t="s">
        <v>8143</v>
      </c>
      <c r="AP53" s="424"/>
      <c r="AQ53" s="424"/>
      <c r="AR53" s="424">
        <v>1</v>
      </c>
    </row>
    <row r="54" spans="1:44" ht="30" customHeight="1">
      <c r="A54" s="105" t="str">
        <f>_xlfn.CONCAT(Table1[[#This Row],[TABLE_NAME]],Table1[[#This Row],[COLUMN_NAME]])</f>
        <v>ENTITYFLG_RQST_BNKRPTCY</v>
      </c>
      <c r="B54" s="394" t="s">
        <v>1374</v>
      </c>
      <c r="C54" s="371" t="s">
        <v>1636</v>
      </c>
      <c r="D54" s="365" t="s">
        <v>190</v>
      </c>
      <c r="E54" s="364" t="s">
        <v>63</v>
      </c>
      <c r="F54" s="364" t="s">
        <v>62</v>
      </c>
      <c r="G54" s="364" t="s">
        <v>63</v>
      </c>
      <c r="H54" s="364" t="s">
        <v>63</v>
      </c>
      <c r="I54" s="364" t="s">
        <v>63</v>
      </c>
      <c r="J54" s="364" t="s">
        <v>63</v>
      </c>
      <c r="K54" s="364" t="s">
        <v>63</v>
      </c>
      <c r="L54" s="365" t="s">
        <v>1637</v>
      </c>
      <c r="M54" s="365" t="s">
        <v>1638</v>
      </c>
      <c r="N54" s="365" t="s">
        <v>1638</v>
      </c>
      <c r="O54" s="365" t="b">
        <f>Table1[[#This Row],[Field Definition / Additional Guidance (new)]]=Table1[[#This Row],[Field Definition / Additional Guidance]]</f>
        <v>1</v>
      </c>
      <c r="P54" s="395" t="s">
        <v>139</v>
      </c>
      <c r="Q54" s="395" t="s">
        <v>140</v>
      </c>
      <c r="R54" s="396"/>
      <c r="S54" s="365" t="s">
        <v>1639</v>
      </c>
      <c r="T54" s="364" t="s">
        <v>63</v>
      </c>
      <c r="U54" s="364" t="s">
        <v>62</v>
      </c>
      <c r="V54" s="364" t="s">
        <v>62</v>
      </c>
      <c r="W54" s="364" t="s">
        <v>62</v>
      </c>
      <c r="X54" s="364" t="s">
        <v>62</v>
      </c>
      <c r="Y54" s="364" t="s">
        <v>63</v>
      </c>
      <c r="Z54" s="364" t="s">
        <v>63</v>
      </c>
      <c r="AA54" s="396"/>
      <c r="AB54" s="371" t="s">
        <v>87</v>
      </c>
      <c r="AC54" s="368" t="s">
        <v>753</v>
      </c>
      <c r="AD54" s="368" t="s">
        <v>9140</v>
      </c>
      <c r="AE54" s="368" t="s">
        <v>9141</v>
      </c>
      <c r="AF54" s="371" t="s">
        <v>69</v>
      </c>
      <c r="AG54" s="401" t="s">
        <v>9142</v>
      </c>
      <c r="AH54" s="366"/>
      <c r="AI54" s="376">
        <v>44362</v>
      </c>
      <c r="AJ54" s="373"/>
      <c r="AK54" s="424"/>
      <c r="AL54" s="424" t="s">
        <v>140</v>
      </c>
      <c r="AM54" s="424" t="s">
        <v>8350</v>
      </c>
      <c r="AN54" s="424" t="s">
        <v>8189</v>
      </c>
      <c r="AO54" s="424" t="s">
        <v>8190</v>
      </c>
      <c r="AP54" s="424" t="s">
        <v>8574</v>
      </c>
      <c r="AQ54" s="424"/>
      <c r="AR54" s="424">
        <v>1</v>
      </c>
    </row>
    <row r="55" spans="1:44" ht="30" customHeight="1">
      <c r="A55" s="105" t="str">
        <f>_xlfn.CONCAT(Table1[[#This Row],[TABLE_NAME]],Table1[[#This Row],[COLUMN_NAME]])</f>
        <v>ENTITYFLG_RQST_DSTRSSD_RSTRCTRNG</v>
      </c>
      <c r="B55" s="394" t="s">
        <v>1374</v>
      </c>
      <c r="C55" s="365" t="s">
        <v>1640</v>
      </c>
      <c r="D55" s="365" t="s">
        <v>190</v>
      </c>
      <c r="E55" s="364" t="s">
        <v>63</v>
      </c>
      <c r="F55" s="364" t="s">
        <v>62</v>
      </c>
      <c r="G55" s="364" t="s">
        <v>62</v>
      </c>
      <c r="H55" s="364" t="s">
        <v>63</v>
      </c>
      <c r="I55" s="364" t="s">
        <v>62</v>
      </c>
      <c r="J55" s="364" t="s">
        <v>62</v>
      </c>
      <c r="K55" s="364" t="s">
        <v>62</v>
      </c>
      <c r="L55" s="365" t="s">
        <v>1641</v>
      </c>
      <c r="M55" s="365" t="s">
        <v>1642</v>
      </c>
      <c r="N55" s="365" t="s">
        <v>1642</v>
      </c>
      <c r="O55" s="365" t="b">
        <f>Table1[[#This Row],[Field Definition / Additional Guidance (new)]]=Table1[[#This Row],[Field Definition / Additional Guidance]]</f>
        <v>1</v>
      </c>
      <c r="P55" s="395" t="s">
        <v>139</v>
      </c>
      <c r="Q55" s="395" t="s">
        <v>140</v>
      </c>
      <c r="R55" s="396"/>
      <c r="S55" s="365" t="s">
        <v>1643</v>
      </c>
      <c r="T55" s="364" t="s">
        <v>63</v>
      </c>
      <c r="U55" s="364" t="s">
        <v>63</v>
      </c>
      <c r="V55" s="364" t="s">
        <v>63</v>
      </c>
      <c r="W55" s="364" t="s">
        <v>63</v>
      </c>
      <c r="X55" s="364" t="s">
        <v>62</v>
      </c>
      <c r="Y55" s="364" t="s">
        <v>62</v>
      </c>
      <c r="Z55" s="364" t="s">
        <v>63</v>
      </c>
      <c r="AA55" s="396"/>
      <c r="AB55" s="367" t="s">
        <v>892</v>
      </c>
      <c r="AC55" s="368" t="s">
        <v>9143</v>
      </c>
      <c r="AD55" s="368" t="s">
        <v>9144</v>
      </c>
      <c r="AE55" s="368" t="s">
        <v>9145</v>
      </c>
      <c r="AF55" s="371" t="s">
        <v>69</v>
      </c>
      <c r="AG55" s="367" t="s">
        <v>9146</v>
      </c>
      <c r="AH55" s="366"/>
      <c r="AI55" s="376">
        <v>44686</v>
      </c>
      <c r="AJ55" s="373" t="s">
        <v>9150</v>
      </c>
      <c r="AK55" s="424" t="s">
        <v>8658</v>
      </c>
      <c r="AL55" s="424" t="s">
        <v>140</v>
      </c>
      <c r="AM55" s="424" t="s">
        <v>8251</v>
      </c>
      <c r="AN55" s="424" t="s">
        <v>8174</v>
      </c>
      <c r="AO55" s="424" t="s">
        <v>8158</v>
      </c>
      <c r="AP55" s="424" t="s">
        <v>8575</v>
      </c>
      <c r="AQ55" s="424"/>
      <c r="AR55" s="424">
        <v>1</v>
      </c>
    </row>
    <row r="56" spans="1:44" ht="30" customHeight="1">
      <c r="A56" s="105" t="str">
        <f>_xlfn.CONCAT(Table1[[#This Row],[TABLE_NAME]],Table1[[#This Row],[COLUMN_NAME]])</f>
        <v>ENTITYFLG_RQST_EMRGNCY_FNDNG</v>
      </c>
      <c r="B56" s="394" t="s">
        <v>1374</v>
      </c>
      <c r="C56" s="365" t="s">
        <v>1644</v>
      </c>
      <c r="D56" s="365" t="s">
        <v>190</v>
      </c>
      <c r="E56" s="364" t="s">
        <v>63</v>
      </c>
      <c r="F56" s="364" t="s">
        <v>62</v>
      </c>
      <c r="G56" s="364" t="s">
        <v>62</v>
      </c>
      <c r="H56" s="364" t="s">
        <v>62</v>
      </c>
      <c r="I56" s="364" t="s">
        <v>62</v>
      </c>
      <c r="J56" s="364" t="s">
        <v>62</v>
      </c>
      <c r="K56" s="364" t="s">
        <v>62</v>
      </c>
      <c r="L56" s="365" t="s">
        <v>1645</v>
      </c>
      <c r="M56" s="365" t="s">
        <v>1646</v>
      </c>
      <c r="N56" s="365" t="s">
        <v>1646</v>
      </c>
      <c r="O56" s="365" t="b">
        <f>Table1[[#This Row],[Field Definition / Additional Guidance (new)]]=Table1[[#This Row],[Field Definition / Additional Guidance]]</f>
        <v>1</v>
      </c>
      <c r="P56" s="364" t="s">
        <v>139</v>
      </c>
      <c r="Q56" s="364" t="s">
        <v>140</v>
      </c>
      <c r="R56" s="396"/>
      <c r="S56" s="365" t="s">
        <v>1647</v>
      </c>
      <c r="T56" s="364" t="s">
        <v>63</v>
      </c>
      <c r="U56" s="364" t="s">
        <v>63</v>
      </c>
      <c r="V56" s="364" t="s">
        <v>63</v>
      </c>
      <c r="W56" s="364" t="s">
        <v>63</v>
      </c>
      <c r="X56" s="364" t="s">
        <v>62</v>
      </c>
      <c r="Y56" s="364" t="s">
        <v>62</v>
      </c>
      <c r="Z56" s="364" t="s">
        <v>63</v>
      </c>
      <c r="AA56" s="396"/>
      <c r="AB56" s="371" t="s">
        <v>75</v>
      </c>
      <c r="AC56" s="371" t="s">
        <v>8724</v>
      </c>
      <c r="AD56" s="371" t="s">
        <v>8725</v>
      </c>
      <c r="AE56" s="371" t="s">
        <v>8905</v>
      </c>
      <c r="AF56" s="369" t="s">
        <v>69</v>
      </c>
      <c r="AG56" s="390" t="s">
        <v>69</v>
      </c>
      <c r="AH56" s="366"/>
      <c r="AI56" s="376">
        <v>45813</v>
      </c>
      <c r="AJ56" s="373" t="s">
        <v>8906</v>
      </c>
      <c r="AK56" s="424" t="s">
        <v>8659</v>
      </c>
      <c r="AL56" s="424" t="s">
        <v>140</v>
      </c>
      <c r="AM56" s="424" t="s">
        <v>8321</v>
      </c>
      <c r="AN56" s="424" t="s">
        <v>8157</v>
      </c>
      <c r="AO56" s="424" t="s">
        <v>8158</v>
      </c>
      <c r="AP56" s="424" t="s">
        <v>8576</v>
      </c>
      <c r="AQ56" s="424"/>
      <c r="AR56" s="424">
        <v>1</v>
      </c>
    </row>
    <row r="57" spans="1:44" ht="30" customHeight="1">
      <c r="A57" s="105" t="str">
        <f>_xlfn.CONCAT(Table1[[#This Row],[TABLE_NAME]],Table1[[#This Row],[COLUMN_NAME]])</f>
        <v>ENTITYFLG_SLL_WTH_LSS</v>
      </c>
      <c r="B57" s="394" t="s">
        <v>1374</v>
      </c>
      <c r="C57" s="365" t="s">
        <v>1648</v>
      </c>
      <c r="D57" s="365" t="s">
        <v>190</v>
      </c>
      <c r="E57" s="364" t="s">
        <v>63</v>
      </c>
      <c r="F57" s="364" t="s">
        <v>62</v>
      </c>
      <c r="G57" s="364" t="s">
        <v>63</v>
      </c>
      <c r="H57" s="364" t="s">
        <v>63</v>
      </c>
      <c r="I57" s="364" t="s">
        <v>63</v>
      </c>
      <c r="J57" s="364" t="s">
        <v>63</v>
      </c>
      <c r="K57" s="364" t="s">
        <v>63</v>
      </c>
      <c r="L57" s="365" t="s">
        <v>1649</v>
      </c>
      <c r="M57" s="365" t="s">
        <v>1650</v>
      </c>
      <c r="N57" s="365" t="s">
        <v>1650</v>
      </c>
      <c r="O57" s="365" t="b">
        <f>Table1[[#This Row],[Field Definition / Additional Guidance (new)]]=Table1[[#This Row],[Field Definition / Additional Guidance]]</f>
        <v>1</v>
      </c>
      <c r="P57" s="395" t="s">
        <v>139</v>
      </c>
      <c r="Q57" s="395" t="s">
        <v>140</v>
      </c>
      <c r="R57" s="396"/>
      <c r="S57" s="365" t="s">
        <v>1651</v>
      </c>
      <c r="T57" s="364" t="s">
        <v>63</v>
      </c>
      <c r="U57" s="364" t="s">
        <v>62</v>
      </c>
      <c r="V57" s="364" t="s">
        <v>62</v>
      </c>
      <c r="W57" s="364" t="s">
        <v>62</v>
      </c>
      <c r="X57" s="364" t="s">
        <v>62</v>
      </c>
      <c r="Y57" s="364" t="s">
        <v>63</v>
      </c>
      <c r="Z57" s="364" t="s">
        <v>63</v>
      </c>
      <c r="AA57" s="396"/>
      <c r="AB57" s="371" t="s">
        <v>87</v>
      </c>
      <c r="AC57" s="368" t="s">
        <v>9151</v>
      </c>
      <c r="AD57" s="368" t="s">
        <v>9152</v>
      </c>
      <c r="AE57" s="368" t="s">
        <v>9153</v>
      </c>
      <c r="AF57" s="369" t="s">
        <v>9154</v>
      </c>
      <c r="AG57" s="401" t="s">
        <v>9155</v>
      </c>
      <c r="AH57" s="366"/>
      <c r="AI57" s="376">
        <v>44504</v>
      </c>
      <c r="AJ57" s="373" t="s">
        <v>9156</v>
      </c>
      <c r="AK57" s="424" t="s">
        <v>8660</v>
      </c>
      <c r="AL57" s="424" t="s">
        <v>140</v>
      </c>
      <c r="AM57" s="424" t="s">
        <v>8141</v>
      </c>
      <c r="AN57" s="424" t="s">
        <v>8142</v>
      </c>
      <c r="AO57" s="424" t="s">
        <v>8143</v>
      </c>
      <c r="AP57" s="424"/>
      <c r="AQ57" s="424"/>
      <c r="AR57" s="424">
        <v>1</v>
      </c>
    </row>
    <row r="58" spans="1:44" ht="30" customHeight="1">
      <c r="A58" s="105" t="str">
        <f>_xlfn.CONCAT(Table1[[#This Row],[TABLE_NAME]],Table1[[#This Row],[COLUMN_NAME]])</f>
        <v>ENTITYFR_CSH_FLW</v>
      </c>
      <c r="B58" s="394" t="s">
        <v>1374</v>
      </c>
      <c r="C58" s="365" t="s">
        <v>1652</v>
      </c>
      <c r="D58" s="365" t="s">
        <v>61</v>
      </c>
      <c r="E58" s="364" t="s">
        <v>63</v>
      </c>
      <c r="F58" s="364"/>
      <c r="G58" s="364"/>
      <c r="H58" s="364"/>
      <c r="I58" s="364"/>
      <c r="J58" s="364"/>
      <c r="K58" s="364"/>
      <c r="L58" s="365" t="s">
        <v>1653</v>
      </c>
      <c r="M58" s="365"/>
      <c r="N58" s="365" t="s">
        <v>1654</v>
      </c>
      <c r="O58" s="365" t="b">
        <f>Table1[[#This Row],[Field Definition / Additional Guidance (new)]]=Table1[[#This Row],[Field Definition / Additional Guidance]]</f>
        <v>0</v>
      </c>
      <c r="P58" s="395">
        <v>99999999999</v>
      </c>
      <c r="Q58" s="395">
        <v>11111111111</v>
      </c>
      <c r="R58" s="395"/>
      <c r="S58" s="365" t="s">
        <v>1655</v>
      </c>
      <c r="T58" s="364" t="s">
        <v>63</v>
      </c>
      <c r="U58" s="364" t="s">
        <v>63</v>
      </c>
      <c r="V58" s="364" t="s">
        <v>63</v>
      </c>
      <c r="W58" s="364" t="s">
        <v>63</v>
      </c>
      <c r="X58" s="364" t="s">
        <v>62</v>
      </c>
      <c r="Y58" s="364" t="s">
        <v>63</v>
      </c>
      <c r="Z58" s="364"/>
      <c r="AA58" s="364"/>
      <c r="AB58" s="371" t="s">
        <v>75</v>
      </c>
      <c r="AC58" s="368" t="s">
        <v>1418</v>
      </c>
      <c r="AD58" s="368" t="s">
        <v>8907</v>
      </c>
      <c r="AE58" s="368" t="s">
        <v>8908</v>
      </c>
      <c r="AF58" s="383" t="s">
        <v>69</v>
      </c>
      <c r="AG58" s="399" t="s">
        <v>8909</v>
      </c>
      <c r="AH58" s="371"/>
      <c r="AI58" s="397">
        <v>45810</v>
      </c>
      <c r="AJ58" s="373" t="s">
        <v>8910</v>
      </c>
      <c r="AK58" s="424"/>
      <c r="AL58" s="424"/>
      <c r="AM58" s="424"/>
      <c r="AN58" s="424"/>
      <c r="AO58" s="424"/>
      <c r="AP58" s="424"/>
      <c r="AQ58" s="424"/>
      <c r="AR58" s="424">
        <v>0</v>
      </c>
    </row>
    <row r="59" spans="1:44" ht="30" customHeight="1">
      <c r="A59" s="105" t="str">
        <f>_xlfn.CONCAT(Table1[[#This Row],[TABLE_NAME]],Table1[[#This Row],[COLUMN_NAME]])</f>
        <v>ENTITYFR_CSH_FLW_T1</v>
      </c>
      <c r="B59" s="394" t="s">
        <v>1374</v>
      </c>
      <c r="C59" s="365" t="s">
        <v>1656</v>
      </c>
      <c r="D59" s="365" t="s">
        <v>61</v>
      </c>
      <c r="E59" s="364" t="s">
        <v>63</v>
      </c>
      <c r="F59" s="364"/>
      <c r="G59" s="364"/>
      <c r="H59" s="364"/>
      <c r="I59" s="364"/>
      <c r="J59" s="364"/>
      <c r="K59" s="364"/>
      <c r="L59" s="365" t="s">
        <v>1657</v>
      </c>
      <c r="M59" s="365"/>
      <c r="N59" s="365" t="s">
        <v>1658</v>
      </c>
      <c r="O59" s="365" t="b">
        <f>Table1[[#This Row],[Field Definition / Additional Guidance (new)]]=Table1[[#This Row],[Field Definition / Additional Guidance]]</f>
        <v>0</v>
      </c>
      <c r="P59" s="395">
        <v>99999999999</v>
      </c>
      <c r="Q59" s="395">
        <v>11111111111</v>
      </c>
      <c r="R59" s="395"/>
      <c r="S59" s="365" t="s">
        <v>1659</v>
      </c>
      <c r="T59" s="364" t="s">
        <v>63</v>
      </c>
      <c r="U59" s="364" t="s">
        <v>63</v>
      </c>
      <c r="V59" s="364" t="s">
        <v>63</v>
      </c>
      <c r="W59" s="364" t="s">
        <v>63</v>
      </c>
      <c r="X59" s="364" t="s">
        <v>62</v>
      </c>
      <c r="Y59" s="364" t="s">
        <v>63</v>
      </c>
      <c r="Z59" s="364"/>
      <c r="AA59" s="364"/>
      <c r="AB59" s="371" t="s">
        <v>75</v>
      </c>
      <c r="AC59" s="368" t="s">
        <v>8724</v>
      </c>
      <c r="AD59" s="368" t="s">
        <v>8725</v>
      </c>
      <c r="AE59" s="368" t="s">
        <v>8911</v>
      </c>
      <c r="AF59" s="383" t="s">
        <v>69</v>
      </c>
      <c r="AG59" s="399" t="s">
        <v>8912</v>
      </c>
      <c r="AH59" s="371"/>
      <c r="AI59" s="397">
        <v>45756</v>
      </c>
      <c r="AJ59" s="373" t="s">
        <v>8913</v>
      </c>
      <c r="AK59" s="424"/>
      <c r="AL59" s="424"/>
      <c r="AM59" s="424"/>
      <c r="AN59" s="424"/>
      <c r="AO59" s="424"/>
      <c r="AP59" s="424"/>
      <c r="AQ59" s="424"/>
      <c r="AR59" s="424">
        <v>0</v>
      </c>
    </row>
    <row r="60" spans="1:44" ht="30" customHeight="1">
      <c r="A60" s="105" t="str">
        <f>_xlfn.CONCAT(Table1[[#This Row],[TABLE_NAME]],Table1[[#This Row],[COLUMN_NAME]])</f>
        <v>ENTITYFR_CSH_FLW_T2</v>
      </c>
      <c r="B60" s="394" t="s">
        <v>1374</v>
      </c>
      <c r="C60" s="365" t="s">
        <v>1660</v>
      </c>
      <c r="D60" s="365" t="s">
        <v>61</v>
      </c>
      <c r="E60" s="364" t="s">
        <v>63</v>
      </c>
      <c r="F60" s="364"/>
      <c r="G60" s="364"/>
      <c r="H60" s="364"/>
      <c r="I60" s="364"/>
      <c r="J60" s="364"/>
      <c r="K60" s="364"/>
      <c r="L60" s="365" t="s">
        <v>1661</v>
      </c>
      <c r="M60" s="365"/>
      <c r="N60" s="365" t="s">
        <v>1662</v>
      </c>
      <c r="O60" s="365" t="b">
        <f>Table1[[#This Row],[Field Definition / Additional Guidance (new)]]=Table1[[#This Row],[Field Definition / Additional Guidance]]</f>
        <v>0</v>
      </c>
      <c r="P60" s="395">
        <v>99999999999</v>
      </c>
      <c r="Q60" s="395">
        <v>11111111111</v>
      </c>
      <c r="R60" s="395"/>
      <c r="S60" s="365" t="s">
        <v>1663</v>
      </c>
      <c r="T60" s="364" t="s">
        <v>63</v>
      </c>
      <c r="U60" s="364" t="s">
        <v>63</v>
      </c>
      <c r="V60" s="364" t="s">
        <v>63</v>
      </c>
      <c r="W60" s="364" t="s">
        <v>63</v>
      </c>
      <c r="X60" s="364" t="s">
        <v>62</v>
      </c>
      <c r="Y60" s="364" t="s">
        <v>63</v>
      </c>
      <c r="Z60" s="364"/>
      <c r="AA60" s="364"/>
      <c r="AB60" s="371" t="s">
        <v>75</v>
      </c>
      <c r="AC60" s="368" t="s">
        <v>8724</v>
      </c>
      <c r="AD60" s="368" t="s">
        <v>8725</v>
      </c>
      <c r="AE60" s="368" t="s">
        <v>8914</v>
      </c>
      <c r="AF60" s="383" t="s">
        <v>69</v>
      </c>
      <c r="AG60" s="399" t="s">
        <v>8912</v>
      </c>
      <c r="AH60" s="371"/>
      <c r="AI60" s="397">
        <v>45756</v>
      </c>
      <c r="AJ60" s="373" t="s">
        <v>8913</v>
      </c>
      <c r="AK60" s="424"/>
      <c r="AL60" s="424"/>
      <c r="AM60" s="424"/>
      <c r="AN60" s="424"/>
      <c r="AO60" s="424"/>
      <c r="AP60" s="424"/>
      <c r="AQ60" s="424"/>
      <c r="AR60" s="424">
        <v>0</v>
      </c>
    </row>
    <row r="61" spans="1:44" ht="30" customHeight="1">
      <c r="A61" s="105" t="str">
        <f>_xlfn.CONCAT(Table1[[#This Row],[TABLE_NAME]],Table1[[#This Row],[COLUMN_NAME]])</f>
        <v>ENTITYFR_CSH_FLW_T3</v>
      </c>
      <c r="B61" s="394" t="s">
        <v>1374</v>
      </c>
      <c r="C61" s="365" t="s">
        <v>1664</v>
      </c>
      <c r="D61" s="365" t="s">
        <v>61</v>
      </c>
      <c r="E61" s="364" t="s">
        <v>63</v>
      </c>
      <c r="F61" s="364"/>
      <c r="G61" s="364"/>
      <c r="H61" s="364"/>
      <c r="I61" s="364"/>
      <c r="J61" s="364"/>
      <c r="K61" s="364"/>
      <c r="L61" s="365" t="s">
        <v>1665</v>
      </c>
      <c r="M61" s="365"/>
      <c r="N61" s="365" t="s">
        <v>1666</v>
      </c>
      <c r="O61" s="365" t="b">
        <f>Table1[[#This Row],[Field Definition / Additional Guidance (new)]]=Table1[[#This Row],[Field Definition / Additional Guidance]]</f>
        <v>0</v>
      </c>
      <c r="P61" s="395">
        <v>99999999999</v>
      </c>
      <c r="Q61" s="395">
        <v>11111111111</v>
      </c>
      <c r="R61" s="395"/>
      <c r="S61" s="365" t="s">
        <v>1667</v>
      </c>
      <c r="T61" s="364" t="s">
        <v>63</v>
      </c>
      <c r="U61" s="364" t="s">
        <v>63</v>
      </c>
      <c r="V61" s="364" t="s">
        <v>63</v>
      </c>
      <c r="W61" s="364" t="s">
        <v>63</v>
      </c>
      <c r="X61" s="364" t="s">
        <v>62</v>
      </c>
      <c r="Y61" s="364" t="s">
        <v>63</v>
      </c>
      <c r="Z61" s="364"/>
      <c r="AA61" s="364"/>
      <c r="AB61" s="371" t="s">
        <v>75</v>
      </c>
      <c r="AC61" s="368" t="s">
        <v>8724</v>
      </c>
      <c r="AD61" s="368" t="s">
        <v>8725</v>
      </c>
      <c r="AE61" s="368" t="s">
        <v>8915</v>
      </c>
      <c r="AF61" s="383" t="s">
        <v>69</v>
      </c>
      <c r="AG61" s="399" t="s">
        <v>8912</v>
      </c>
      <c r="AH61" s="371"/>
      <c r="AI61" s="397">
        <v>45756</v>
      </c>
      <c r="AJ61" s="373" t="s">
        <v>8913</v>
      </c>
      <c r="AK61" s="424"/>
      <c r="AL61" s="424"/>
      <c r="AM61" s="424"/>
      <c r="AN61" s="424"/>
      <c r="AO61" s="424"/>
      <c r="AP61" s="424"/>
      <c r="AQ61" s="424"/>
      <c r="AR61" s="424">
        <v>0</v>
      </c>
    </row>
    <row r="62" spans="1:44" ht="30" customHeight="1">
      <c r="A62" s="105" t="str">
        <f>_xlfn.CONCAT(Table1[[#This Row],[TABLE_NAME]],Table1[[#This Row],[COLUMN_NAME]])</f>
        <v>ENTITYGCC_PRNT_ID</v>
      </c>
      <c r="B62" s="394" t="s">
        <v>1374</v>
      </c>
      <c r="C62" s="365" t="s">
        <v>1668</v>
      </c>
      <c r="D62" s="365" t="s">
        <v>136</v>
      </c>
      <c r="E62" s="364" t="s">
        <v>63</v>
      </c>
      <c r="F62" s="364" t="s">
        <v>62</v>
      </c>
      <c r="G62" s="364" t="s">
        <v>62</v>
      </c>
      <c r="H62" s="364" t="s">
        <v>62</v>
      </c>
      <c r="I62" s="364" t="s">
        <v>63</v>
      </c>
      <c r="J62" s="364" t="s">
        <v>62</v>
      </c>
      <c r="K62" s="364" t="s">
        <v>63</v>
      </c>
      <c r="L62" s="365" t="s">
        <v>1669</v>
      </c>
      <c r="M62" s="365" t="s">
        <v>1670</v>
      </c>
      <c r="N62" s="365" t="s">
        <v>1670</v>
      </c>
      <c r="O62" s="365" t="b">
        <f>Table1[[#This Row],[Field Definition / Additional Guidance (new)]]=Table1[[#This Row],[Field Definition / Additional Guidance]]</f>
        <v>1</v>
      </c>
      <c r="P62" s="395" t="s">
        <v>139</v>
      </c>
      <c r="Q62" s="395" t="s">
        <v>140</v>
      </c>
      <c r="R62" s="396"/>
      <c r="S62" s="365" t="s">
        <v>1671</v>
      </c>
      <c r="T62" s="364" t="s">
        <v>63</v>
      </c>
      <c r="U62" s="364" t="s">
        <v>63</v>
      </c>
      <c r="V62" s="364" t="s">
        <v>63</v>
      </c>
      <c r="W62" s="364" t="s">
        <v>63</v>
      </c>
      <c r="X62" s="364" t="s">
        <v>62</v>
      </c>
      <c r="Y62" s="364" t="s">
        <v>63</v>
      </c>
      <c r="Z62" s="364" t="s">
        <v>63</v>
      </c>
      <c r="AA62" s="396"/>
      <c r="AB62" s="367" t="s">
        <v>87</v>
      </c>
      <c r="AC62" s="368" t="s">
        <v>1672</v>
      </c>
      <c r="AD62" s="368" t="s">
        <v>1673</v>
      </c>
      <c r="AE62" s="368" t="s">
        <v>1674</v>
      </c>
      <c r="AF62" s="369" t="s">
        <v>1675</v>
      </c>
      <c r="AG62" s="401" t="s">
        <v>1676</v>
      </c>
      <c r="AH62" s="366"/>
      <c r="AI62" s="376">
        <v>44502</v>
      </c>
      <c r="AJ62" s="373" t="s">
        <v>1677</v>
      </c>
      <c r="AK62" s="424" t="s">
        <v>8661</v>
      </c>
      <c r="AL62" s="424" t="s">
        <v>140</v>
      </c>
      <c r="AM62" s="424" t="s">
        <v>8321</v>
      </c>
      <c r="AN62" s="424" t="s">
        <v>8157</v>
      </c>
      <c r="AO62" s="424" t="s">
        <v>8158</v>
      </c>
      <c r="AP62" s="424" t="s">
        <v>8577</v>
      </c>
      <c r="AQ62" s="424"/>
      <c r="AR62" s="424">
        <v>1</v>
      </c>
    </row>
    <row r="63" spans="1:44" ht="30" customHeight="1">
      <c r="A63" s="105" t="str">
        <f>_xlfn.CONCAT(Table1[[#This Row],[TABLE_NAME]],Table1[[#This Row],[COLUMN_NAME]])</f>
        <v>ENTITYGCC_PRNT_NM</v>
      </c>
      <c r="B63" s="394" t="s">
        <v>1374</v>
      </c>
      <c r="C63" s="365" t="s">
        <v>1678</v>
      </c>
      <c r="D63" s="365" t="s">
        <v>136</v>
      </c>
      <c r="E63" s="364" t="s">
        <v>63</v>
      </c>
      <c r="F63" s="364" t="s">
        <v>62</v>
      </c>
      <c r="G63" s="364" t="s">
        <v>62</v>
      </c>
      <c r="H63" s="364" t="s">
        <v>62</v>
      </c>
      <c r="I63" s="364" t="s">
        <v>63</v>
      </c>
      <c r="J63" s="364" t="s">
        <v>62</v>
      </c>
      <c r="K63" s="364" t="s">
        <v>63</v>
      </c>
      <c r="L63" s="365" t="s">
        <v>1679</v>
      </c>
      <c r="M63" s="365" t="s">
        <v>1680</v>
      </c>
      <c r="N63" s="365" t="s">
        <v>1680</v>
      </c>
      <c r="O63" s="365" t="b">
        <f>Table1[[#This Row],[Field Definition / Additional Guidance (new)]]=Table1[[#This Row],[Field Definition / Additional Guidance]]</f>
        <v>1</v>
      </c>
      <c r="P63" s="395" t="s">
        <v>139</v>
      </c>
      <c r="Q63" s="395" t="s">
        <v>140</v>
      </c>
      <c r="R63" s="396"/>
      <c r="S63" s="365" t="s">
        <v>1681</v>
      </c>
      <c r="T63" s="364" t="s">
        <v>63</v>
      </c>
      <c r="U63" s="364" t="s">
        <v>63</v>
      </c>
      <c r="V63" s="364" t="s">
        <v>63</v>
      </c>
      <c r="W63" s="364" t="s">
        <v>63</v>
      </c>
      <c r="X63" s="364" t="s">
        <v>62</v>
      </c>
      <c r="Y63" s="364" t="s">
        <v>63</v>
      </c>
      <c r="Z63" s="364" t="s">
        <v>63</v>
      </c>
      <c r="AA63" s="396"/>
      <c r="AB63" s="367" t="s">
        <v>87</v>
      </c>
      <c r="AC63" s="368" t="s">
        <v>1672</v>
      </c>
      <c r="AD63" s="363" t="s">
        <v>1682</v>
      </c>
      <c r="AE63" s="363" t="s">
        <v>1683</v>
      </c>
      <c r="AF63" s="369" t="s">
        <v>1675</v>
      </c>
      <c r="AG63" s="401" t="s">
        <v>1684</v>
      </c>
      <c r="AH63" s="366"/>
      <c r="AI63" s="376">
        <v>45317</v>
      </c>
      <c r="AJ63" s="373" t="s">
        <v>1685</v>
      </c>
      <c r="AK63" s="424" t="s">
        <v>8662</v>
      </c>
      <c r="AL63" s="424" t="s">
        <v>140</v>
      </c>
      <c r="AM63" s="424" t="s">
        <v>8321</v>
      </c>
      <c r="AN63" s="424" t="s">
        <v>8157</v>
      </c>
      <c r="AO63" s="424" t="s">
        <v>8158</v>
      </c>
      <c r="AP63" s="424" t="s">
        <v>8577</v>
      </c>
      <c r="AQ63" s="424"/>
      <c r="AR63" s="424">
        <v>1</v>
      </c>
    </row>
    <row r="64" spans="1:44" ht="30" customHeight="1">
      <c r="A64" s="105" t="str">
        <f>_xlfn.CONCAT(Table1[[#This Row],[TABLE_NAME]],Table1[[#This Row],[COLUMN_NAME]])</f>
        <v>ENTITYGDWILL</v>
      </c>
      <c r="B64" s="394" t="s">
        <v>1374</v>
      </c>
      <c r="C64" s="365" t="s">
        <v>1686</v>
      </c>
      <c r="D64" s="365" t="s">
        <v>61</v>
      </c>
      <c r="E64" s="364" t="s">
        <v>63</v>
      </c>
      <c r="F64" s="364" t="s">
        <v>62</v>
      </c>
      <c r="G64" s="364" t="s">
        <v>63</v>
      </c>
      <c r="H64" s="364" t="s">
        <v>63</v>
      </c>
      <c r="I64" s="364" t="s">
        <v>63</v>
      </c>
      <c r="J64" s="364" t="s">
        <v>63</v>
      </c>
      <c r="K64" s="364" t="s">
        <v>63</v>
      </c>
      <c r="L64" s="365" t="s">
        <v>1687</v>
      </c>
      <c r="M64" s="365" t="s">
        <v>1688</v>
      </c>
      <c r="N64" s="365" t="s">
        <v>1688</v>
      </c>
      <c r="O64" s="365" t="b">
        <f>Table1[[#This Row],[Field Definition / Additional Guidance (new)]]=Table1[[#This Row],[Field Definition / Additional Guidance]]</f>
        <v>1</v>
      </c>
      <c r="P64" s="395">
        <v>99999999999</v>
      </c>
      <c r="Q64" s="395">
        <v>11111111111</v>
      </c>
      <c r="R64" s="396"/>
      <c r="S64" s="365" t="s">
        <v>1689</v>
      </c>
      <c r="T64" s="364" t="s">
        <v>62</v>
      </c>
      <c r="U64" s="364" t="s">
        <v>62</v>
      </c>
      <c r="V64" s="364" t="s">
        <v>62</v>
      </c>
      <c r="W64" s="364" t="s">
        <v>62</v>
      </c>
      <c r="X64" s="364" t="s">
        <v>62</v>
      </c>
      <c r="Y64" s="364" t="s">
        <v>63</v>
      </c>
      <c r="Z64" s="364" t="s">
        <v>63</v>
      </c>
      <c r="AA64" s="396"/>
      <c r="AB64" s="367" t="s">
        <v>1389</v>
      </c>
      <c r="AC64" s="368" t="s">
        <v>1453</v>
      </c>
      <c r="AD64" s="368" t="s">
        <v>1690</v>
      </c>
      <c r="AE64" s="368" t="s">
        <v>1691</v>
      </c>
      <c r="AF64" s="371" t="s">
        <v>69</v>
      </c>
      <c r="AG64" s="400" t="s">
        <v>1456</v>
      </c>
      <c r="AH64" s="366"/>
      <c r="AI64" s="376">
        <v>44645</v>
      </c>
      <c r="AJ64" s="385" t="s">
        <v>1601</v>
      </c>
      <c r="AK64" s="424"/>
      <c r="AL64" s="424" t="s">
        <v>140</v>
      </c>
      <c r="AM64" s="424" t="s">
        <v>8552</v>
      </c>
      <c r="AN64" s="424" t="s">
        <v>8174</v>
      </c>
      <c r="AO64" s="424" t="s">
        <v>8158</v>
      </c>
      <c r="AP64" s="424"/>
      <c r="AQ64" s="424"/>
      <c r="AR64" s="424">
        <v>1</v>
      </c>
    </row>
    <row r="65" spans="1:44" ht="30" customHeight="1">
      <c r="A65" s="105" t="str">
        <f>_xlfn.CONCAT(Table1[[#This Row],[TABLE_NAME]],Table1[[#This Row],[COLUMN_NAME]])</f>
        <v>ENTITYGDWILL_PRVS</v>
      </c>
      <c r="B65" s="394" t="s">
        <v>1374</v>
      </c>
      <c r="C65" s="365" t="s">
        <v>1692</v>
      </c>
      <c r="D65" s="365" t="s">
        <v>61</v>
      </c>
      <c r="E65" s="364" t="s">
        <v>63</v>
      </c>
      <c r="F65" s="364" t="s">
        <v>62</v>
      </c>
      <c r="G65" s="364" t="s">
        <v>63</v>
      </c>
      <c r="H65" s="364" t="s">
        <v>63</v>
      </c>
      <c r="I65" s="364" t="s">
        <v>63</v>
      </c>
      <c r="J65" s="364" t="s">
        <v>63</v>
      </c>
      <c r="K65" s="364" t="s">
        <v>63</v>
      </c>
      <c r="L65" s="365" t="s">
        <v>1693</v>
      </c>
      <c r="M65" s="365" t="s">
        <v>1694</v>
      </c>
      <c r="N65" s="365" t="s">
        <v>1694</v>
      </c>
      <c r="O65" s="365" t="b">
        <f>Table1[[#This Row],[Field Definition / Additional Guidance (new)]]=Table1[[#This Row],[Field Definition / Additional Guidance]]</f>
        <v>1</v>
      </c>
      <c r="P65" s="395">
        <v>99999999999</v>
      </c>
      <c r="Q65" s="395">
        <v>11111111111</v>
      </c>
      <c r="R65" s="396"/>
      <c r="S65" s="365" t="s">
        <v>1695</v>
      </c>
      <c r="T65" s="364" t="s">
        <v>62</v>
      </c>
      <c r="U65" s="364" t="s">
        <v>62</v>
      </c>
      <c r="V65" s="364" t="s">
        <v>62</v>
      </c>
      <c r="W65" s="364" t="s">
        <v>62</v>
      </c>
      <c r="X65" s="364" t="s">
        <v>62</v>
      </c>
      <c r="Y65" s="364" t="s">
        <v>63</v>
      </c>
      <c r="Z65" s="364" t="s">
        <v>63</v>
      </c>
      <c r="AA65" s="396"/>
      <c r="AB65" s="367" t="s">
        <v>1389</v>
      </c>
      <c r="AC65" s="368" t="s">
        <v>1453</v>
      </c>
      <c r="AD65" s="368" t="s">
        <v>1690</v>
      </c>
      <c r="AE65" s="368" t="s">
        <v>1696</v>
      </c>
      <c r="AF65" s="371" t="s">
        <v>69</v>
      </c>
      <c r="AG65" s="400" t="s">
        <v>1463</v>
      </c>
      <c r="AH65" s="366"/>
      <c r="AI65" s="376">
        <v>44645</v>
      </c>
      <c r="AJ65" s="385" t="s">
        <v>1697</v>
      </c>
      <c r="AK65" s="424"/>
      <c r="AL65" s="424" t="s">
        <v>140</v>
      </c>
      <c r="AM65" s="424" t="s">
        <v>8552</v>
      </c>
      <c r="AN65" s="424" t="s">
        <v>8174</v>
      </c>
      <c r="AO65" s="424" t="s">
        <v>8158</v>
      </c>
      <c r="AP65" s="424"/>
      <c r="AQ65" s="424"/>
      <c r="AR65" s="424">
        <v>1</v>
      </c>
    </row>
    <row r="66" spans="1:44" ht="30" customHeight="1">
      <c r="A66" s="105" t="str">
        <f>_xlfn.CONCAT(Table1[[#This Row],[TABLE_NAME]],Table1[[#This Row],[COLUMN_NAME]])</f>
        <v>ENTITYGRP_EBITDA</v>
      </c>
      <c r="B66" s="394" t="s">
        <v>1374</v>
      </c>
      <c r="C66" s="371" t="s">
        <v>1698</v>
      </c>
      <c r="D66" s="365" t="s">
        <v>61</v>
      </c>
      <c r="E66" s="364" t="s">
        <v>63</v>
      </c>
      <c r="F66" s="364" t="s">
        <v>62</v>
      </c>
      <c r="G66" s="364" t="s">
        <v>62</v>
      </c>
      <c r="H66" s="364" t="s">
        <v>62</v>
      </c>
      <c r="I66" s="364" t="s">
        <v>63</v>
      </c>
      <c r="J66" s="364" t="s">
        <v>62</v>
      </c>
      <c r="K66" s="364" t="s">
        <v>63</v>
      </c>
      <c r="L66" s="365" t="s">
        <v>1544</v>
      </c>
      <c r="M66" s="365" t="s">
        <v>1699</v>
      </c>
      <c r="N66" s="365" t="s">
        <v>1699</v>
      </c>
      <c r="O66" s="365" t="b">
        <f>Table1[[#This Row],[Field Definition / Additional Guidance (new)]]=Table1[[#This Row],[Field Definition / Additional Guidance]]</f>
        <v>1</v>
      </c>
      <c r="P66" s="395">
        <v>99999999999</v>
      </c>
      <c r="Q66" s="395">
        <v>11111111111</v>
      </c>
      <c r="R66" s="396"/>
      <c r="S66" s="365" t="s">
        <v>1700</v>
      </c>
      <c r="T66" s="364" t="s">
        <v>62</v>
      </c>
      <c r="U66" s="364" t="s">
        <v>62</v>
      </c>
      <c r="V66" s="364" t="s">
        <v>62</v>
      </c>
      <c r="W66" s="364" t="s">
        <v>62</v>
      </c>
      <c r="X66" s="364" t="s">
        <v>62</v>
      </c>
      <c r="Y66" s="364" t="s">
        <v>63</v>
      </c>
      <c r="Z66" s="364" t="s">
        <v>63</v>
      </c>
      <c r="AA66" s="396"/>
      <c r="AB66" s="367" t="s">
        <v>1701</v>
      </c>
      <c r="AC66" s="368" t="s">
        <v>1702</v>
      </c>
      <c r="AD66" s="368" t="s">
        <v>1703</v>
      </c>
      <c r="AE66" s="368" t="s">
        <v>1704</v>
      </c>
      <c r="AF66" s="367" t="s">
        <v>1705</v>
      </c>
      <c r="AG66" s="400" t="s">
        <v>1706</v>
      </c>
      <c r="AH66" s="366"/>
      <c r="AI66" s="376">
        <v>44834</v>
      </c>
      <c r="AJ66" s="373" t="s">
        <v>1707</v>
      </c>
      <c r="AK66" s="424" t="s">
        <v>8663</v>
      </c>
      <c r="AL66" s="424" t="s">
        <v>140</v>
      </c>
      <c r="AM66" s="424" t="s">
        <v>8552</v>
      </c>
      <c r="AN66" s="424" t="s">
        <v>8174</v>
      </c>
      <c r="AO66" s="424" t="s">
        <v>8158</v>
      </c>
      <c r="AP66" s="424" t="s">
        <v>8560</v>
      </c>
      <c r="AQ66" s="424"/>
      <c r="AR66" s="424">
        <v>1</v>
      </c>
    </row>
    <row r="67" spans="1:44" ht="30" customHeight="1">
      <c r="A67" s="105" t="str">
        <f>_xlfn.CONCAT(Table1[[#This Row],[TABLE_NAME]],Table1[[#This Row],[COLUMN_NAME]])</f>
        <v>ENTITYGRP_EQTY</v>
      </c>
      <c r="B67" s="394" t="s">
        <v>1374</v>
      </c>
      <c r="C67" s="371" t="s">
        <v>1708</v>
      </c>
      <c r="D67" s="365" t="s">
        <v>61</v>
      </c>
      <c r="E67" s="364" t="s">
        <v>63</v>
      </c>
      <c r="F67" s="364" t="s">
        <v>62</v>
      </c>
      <c r="G67" s="364" t="s">
        <v>62</v>
      </c>
      <c r="H67" s="364" t="s">
        <v>62</v>
      </c>
      <c r="I67" s="364" t="s">
        <v>63</v>
      </c>
      <c r="J67" s="364" t="s">
        <v>62</v>
      </c>
      <c r="K67" s="364" t="s">
        <v>63</v>
      </c>
      <c r="L67" s="365" t="s">
        <v>1596</v>
      </c>
      <c r="M67" s="365" t="s">
        <v>1709</v>
      </c>
      <c r="N67" s="365" t="s">
        <v>1709</v>
      </c>
      <c r="O67" s="365" t="b">
        <f>Table1[[#This Row],[Field Definition / Additional Guidance (new)]]=Table1[[#This Row],[Field Definition / Additional Guidance]]</f>
        <v>1</v>
      </c>
      <c r="P67" s="395">
        <v>99999999999</v>
      </c>
      <c r="Q67" s="395">
        <v>11111111111</v>
      </c>
      <c r="R67" s="396"/>
      <c r="S67" s="365" t="s">
        <v>1710</v>
      </c>
      <c r="T67" s="364" t="s">
        <v>62</v>
      </c>
      <c r="U67" s="364" t="s">
        <v>62</v>
      </c>
      <c r="V67" s="364" t="s">
        <v>62</v>
      </c>
      <c r="W67" s="364" t="s">
        <v>62</v>
      </c>
      <c r="X67" s="364" t="s">
        <v>62</v>
      </c>
      <c r="Y67" s="364" t="s">
        <v>63</v>
      </c>
      <c r="Z67" s="364" t="s">
        <v>63</v>
      </c>
      <c r="AA67" s="396"/>
      <c r="AB67" s="367" t="s">
        <v>1701</v>
      </c>
      <c r="AC67" s="368" t="s">
        <v>1711</v>
      </c>
      <c r="AD67" s="368" t="s">
        <v>1599</v>
      </c>
      <c r="AE67" s="368" t="s">
        <v>1712</v>
      </c>
      <c r="AF67" s="367" t="s">
        <v>1713</v>
      </c>
      <c r="AG67" s="400" t="s">
        <v>1714</v>
      </c>
      <c r="AH67" s="366"/>
      <c r="AI67" s="376">
        <v>44834</v>
      </c>
      <c r="AJ67" s="373" t="s">
        <v>1715</v>
      </c>
      <c r="AK67" s="424" t="s">
        <v>8663</v>
      </c>
      <c r="AL67" s="424" t="s">
        <v>140</v>
      </c>
      <c r="AM67" s="424" t="s">
        <v>8552</v>
      </c>
      <c r="AN67" s="424" t="s">
        <v>8174</v>
      </c>
      <c r="AO67" s="424" t="s">
        <v>8158</v>
      </c>
      <c r="AP67" s="424" t="s">
        <v>8560</v>
      </c>
      <c r="AQ67" s="424"/>
      <c r="AR67" s="424">
        <v>1</v>
      </c>
    </row>
    <row r="68" spans="1:44" ht="30" customHeight="1">
      <c r="A68" s="105" t="str">
        <f>_xlfn.CONCAT(Table1[[#This Row],[TABLE_NAME]],Table1[[#This Row],[COLUMN_NAME]])</f>
        <v>ENTITYGRP_NT_DBT</v>
      </c>
      <c r="B68" s="394" t="s">
        <v>1374</v>
      </c>
      <c r="C68" s="371" t="s">
        <v>1716</v>
      </c>
      <c r="D68" s="365" t="s">
        <v>61</v>
      </c>
      <c r="E68" s="364" t="s">
        <v>63</v>
      </c>
      <c r="F68" s="364" t="s">
        <v>62</v>
      </c>
      <c r="G68" s="364" t="s">
        <v>62</v>
      </c>
      <c r="H68" s="364" t="s">
        <v>62</v>
      </c>
      <c r="I68" s="364" t="s">
        <v>63</v>
      </c>
      <c r="J68" s="364" t="s">
        <v>62</v>
      </c>
      <c r="K68" s="364" t="s">
        <v>63</v>
      </c>
      <c r="L68" s="365" t="s">
        <v>1717</v>
      </c>
      <c r="M68" s="365" t="s">
        <v>1718</v>
      </c>
      <c r="N68" s="365" t="s">
        <v>1718</v>
      </c>
      <c r="O68" s="365" t="b">
        <f>Table1[[#This Row],[Field Definition / Additional Guidance (new)]]=Table1[[#This Row],[Field Definition / Additional Guidance]]</f>
        <v>1</v>
      </c>
      <c r="P68" s="395">
        <v>99999999999</v>
      </c>
      <c r="Q68" s="395">
        <v>11111111111</v>
      </c>
      <c r="R68" s="396"/>
      <c r="S68" s="365" t="s">
        <v>1719</v>
      </c>
      <c r="T68" s="364" t="s">
        <v>62</v>
      </c>
      <c r="U68" s="364" t="s">
        <v>62</v>
      </c>
      <c r="V68" s="364" t="s">
        <v>62</v>
      </c>
      <c r="W68" s="364" t="s">
        <v>62</v>
      </c>
      <c r="X68" s="364" t="s">
        <v>62</v>
      </c>
      <c r="Y68" s="364" t="s">
        <v>63</v>
      </c>
      <c r="Z68" s="364" t="s">
        <v>63</v>
      </c>
      <c r="AA68" s="396"/>
      <c r="AB68" s="367" t="s">
        <v>1701</v>
      </c>
      <c r="AC68" s="368" t="s">
        <v>1711</v>
      </c>
      <c r="AD68" s="368" t="s">
        <v>1720</v>
      </c>
      <c r="AE68" s="368" t="s">
        <v>1721</v>
      </c>
      <c r="AF68" s="367" t="s">
        <v>1705</v>
      </c>
      <c r="AG68" s="400" t="s">
        <v>1714</v>
      </c>
      <c r="AH68" s="366"/>
      <c r="AI68" s="376">
        <v>44834</v>
      </c>
      <c r="AJ68" s="373" t="s">
        <v>1722</v>
      </c>
      <c r="AK68" s="424" t="s">
        <v>8664</v>
      </c>
      <c r="AL68" s="424" t="s">
        <v>140</v>
      </c>
      <c r="AM68" s="424" t="s">
        <v>8552</v>
      </c>
      <c r="AN68" s="424" t="s">
        <v>8174</v>
      </c>
      <c r="AO68" s="424" t="s">
        <v>8158</v>
      </c>
      <c r="AP68" s="424" t="s">
        <v>8560</v>
      </c>
      <c r="AQ68" s="424"/>
      <c r="AR68" s="424">
        <v>1</v>
      </c>
    </row>
    <row r="69" spans="1:44" ht="30" customHeight="1">
      <c r="A69" s="105" t="str">
        <f>_xlfn.CONCAT(Table1[[#This Row],[TABLE_NAME]],Table1[[#This Row],[COLUMN_NAME]])</f>
        <v>ENTITYGRP_TTL_DBT</v>
      </c>
      <c r="B69" s="394" t="s">
        <v>1374</v>
      </c>
      <c r="C69" s="371" t="s">
        <v>1723</v>
      </c>
      <c r="D69" s="365" t="s">
        <v>61</v>
      </c>
      <c r="E69" s="364" t="s">
        <v>63</v>
      </c>
      <c r="F69" s="364" t="s">
        <v>63</v>
      </c>
      <c r="G69" s="364" t="s">
        <v>62</v>
      </c>
      <c r="H69" s="364" t="s">
        <v>63</v>
      </c>
      <c r="I69" s="364" t="s">
        <v>63</v>
      </c>
      <c r="J69" s="364" t="s">
        <v>63</v>
      </c>
      <c r="K69" s="364" t="s">
        <v>63</v>
      </c>
      <c r="L69" s="365" t="s">
        <v>1724</v>
      </c>
      <c r="M69" s="365" t="s">
        <v>1725</v>
      </c>
      <c r="N69" s="365" t="s">
        <v>1725</v>
      </c>
      <c r="O69" s="365" t="b">
        <f>Table1[[#This Row],[Field Definition / Additional Guidance (new)]]=Table1[[#This Row],[Field Definition / Additional Guidance]]</f>
        <v>1</v>
      </c>
      <c r="P69" s="395">
        <v>99999999999</v>
      </c>
      <c r="Q69" s="395">
        <v>11111111111</v>
      </c>
      <c r="R69" s="396"/>
      <c r="S69" s="365" t="s">
        <v>1726</v>
      </c>
      <c r="T69" s="364" t="s">
        <v>63</v>
      </c>
      <c r="U69" s="364" t="s">
        <v>63</v>
      </c>
      <c r="V69" s="364" t="s">
        <v>63</v>
      </c>
      <c r="W69" s="364" t="s">
        <v>63</v>
      </c>
      <c r="X69" s="364" t="s">
        <v>62</v>
      </c>
      <c r="Y69" s="364" t="s">
        <v>63</v>
      </c>
      <c r="Z69" s="364" t="s">
        <v>63</v>
      </c>
      <c r="AA69" s="396"/>
      <c r="AB69" s="367" t="s">
        <v>1701</v>
      </c>
      <c r="AC69" s="368" t="s">
        <v>1711</v>
      </c>
      <c r="AD69" s="368" t="s">
        <v>1727</v>
      </c>
      <c r="AE69" s="368" t="s">
        <v>1728</v>
      </c>
      <c r="AF69" s="367" t="s">
        <v>1705</v>
      </c>
      <c r="AG69" s="400" t="s">
        <v>1714</v>
      </c>
      <c r="AH69" s="366"/>
      <c r="AI69" s="376">
        <v>44834</v>
      </c>
      <c r="AJ69" s="373" t="s">
        <v>1729</v>
      </c>
      <c r="AK69" s="424" t="s">
        <v>8664</v>
      </c>
      <c r="AL69" s="424" t="s">
        <v>140</v>
      </c>
      <c r="AM69" s="424" t="s">
        <v>8552</v>
      </c>
      <c r="AN69" s="424" t="s">
        <v>8174</v>
      </c>
      <c r="AO69" s="424" t="s">
        <v>8158</v>
      </c>
      <c r="AP69" s="424"/>
      <c r="AQ69" s="424"/>
      <c r="AR69" s="424">
        <v>1</v>
      </c>
    </row>
    <row r="70" spans="1:44" ht="30" customHeight="1">
      <c r="A70" s="105" t="str">
        <f>_xlfn.CONCAT(Table1[[#This Row],[TABLE_NAME]],Table1[[#This Row],[COLUMN_NAME]])</f>
        <v>ENTITYINCM_SC</v>
      </c>
      <c r="B70" s="394" t="s">
        <v>1374</v>
      </c>
      <c r="C70" s="365" t="s">
        <v>1730</v>
      </c>
      <c r="D70" s="365" t="s">
        <v>190</v>
      </c>
      <c r="E70" s="364" t="s">
        <v>63</v>
      </c>
      <c r="F70" s="364" t="s">
        <v>63</v>
      </c>
      <c r="G70" s="364" t="s">
        <v>63</v>
      </c>
      <c r="H70" s="364" t="s">
        <v>63</v>
      </c>
      <c r="I70" s="364" t="s">
        <v>62</v>
      </c>
      <c r="J70" s="364" t="s">
        <v>63</v>
      </c>
      <c r="K70" s="364" t="s">
        <v>62</v>
      </c>
      <c r="L70" s="365" t="s">
        <v>1731</v>
      </c>
      <c r="M70" s="365" t="s">
        <v>1732</v>
      </c>
      <c r="N70" s="365" t="s">
        <v>1732</v>
      </c>
      <c r="O70" s="365" t="b">
        <f>Table1[[#This Row],[Field Definition / Additional Guidance (new)]]=Table1[[#This Row],[Field Definition / Additional Guidance]]</f>
        <v>1</v>
      </c>
      <c r="P70" s="395" t="s">
        <v>139</v>
      </c>
      <c r="Q70" s="395" t="s">
        <v>140</v>
      </c>
      <c r="R70" s="396"/>
      <c r="S70" s="365" t="s">
        <v>1733</v>
      </c>
      <c r="T70" s="364" t="s">
        <v>63</v>
      </c>
      <c r="U70" s="364" t="s">
        <v>63</v>
      </c>
      <c r="V70" s="364" t="s">
        <v>63</v>
      </c>
      <c r="W70" s="364" t="s">
        <v>63</v>
      </c>
      <c r="X70" s="364" t="s">
        <v>63</v>
      </c>
      <c r="Y70" s="364" t="s">
        <v>62</v>
      </c>
      <c r="Z70" s="364" t="s">
        <v>63</v>
      </c>
      <c r="AA70" s="396"/>
      <c r="AB70" s="374" t="s">
        <v>1734</v>
      </c>
      <c r="AC70" s="374" t="s">
        <v>1735</v>
      </c>
      <c r="AD70" s="374" t="s">
        <v>1736</v>
      </c>
      <c r="AE70" s="374" t="s">
        <v>1737</v>
      </c>
      <c r="AF70" s="383" t="s">
        <v>69</v>
      </c>
      <c r="AG70" s="374" t="s">
        <v>8709</v>
      </c>
      <c r="AH70" s="366"/>
      <c r="AI70" s="403">
        <v>44665</v>
      </c>
      <c r="AJ70" s="385" t="s">
        <v>1738</v>
      </c>
      <c r="AK70" s="424" t="s">
        <v>8665</v>
      </c>
      <c r="AL70" s="424" t="s">
        <v>140</v>
      </c>
      <c r="AM70" s="424" t="s">
        <v>8578</v>
      </c>
      <c r="AN70" s="424" t="s">
        <v>8579</v>
      </c>
      <c r="AO70" s="424" t="s">
        <v>8580</v>
      </c>
      <c r="AP70" s="424" t="s">
        <v>8581</v>
      </c>
      <c r="AQ70" s="424"/>
      <c r="AR70" s="424">
        <v>1</v>
      </c>
    </row>
    <row r="71" spans="1:44" ht="30" customHeight="1">
      <c r="A71" s="105" t="str">
        <f>_xlfn.CONCAT(Table1[[#This Row],[TABLE_NAME]],Table1[[#This Row],[COLUMN_NAME]])</f>
        <v>ENTITYINTRNL_RTNG</v>
      </c>
      <c r="B71" s="394" t="s">
        <v>1374</v>
      </c>
      <c r="C71" s="365" t="s">
        <v>708</v>
      </c>
      <c r="D71" s="365" t="s">
        <v>94</v>
      </c>
      <c r="E71" s="364" t="s">
        <v>63</v>
      </c>
      <c r="F71" s="364" t="s">
        <v>62</v>
      </c>
      <c r="G71" s="364" t="s">
        <v>62</v>
      </c>
      <c r="H71" s="364" t="s">
        <v>62</v>
      </c>
      <c r="I71" s="364" t="s">
        <v>62</v>
      </c>
      <c r="J71" s="364" t="s">
        <v>62</v>
      </c>
      <c r="K71" s="364" t="s">
        <v>62</v>
      </c>
      <c r="L71" s="365" t="s">
        <v>709</v>
      </c>
      <c r="M71" s="365" t="s">
        <v>1739</v>
      </c>
      <c r="N71" s="365" t="s">
        <v>1739</v>
      </c>
      <c r="O71" s="365" t="b">
        <f>Table1[[#This Row],[Field Definition / Additional Guidance (new)]]=Table1[[#This Row],[Field Definition / Additional Guidance]]</f>
        <v>1</v>
      </c>
      <c r="P71" s="395" t="s">
        <v>139</v>
      </c>
      <c r="Q71" s="395" t="s">
        <v>140</v>
      </c>
      <c r="R71" s="396"/>
      <c r="S71" s="365" t="s">
        <v>1740</v>
      </c>
      <c r="T71" s="364" t="s">
        <v>62</v>
      </c>
      <c r="U71" s="364" t="s">
        <v>62</v>
      </c>
      <c r="V71" s="364" t="s">
        <v>62</v>
      </c>
      <c r="W71" s="364" t="s">
        <v>62</v>
      </c>
      <c r="X71" s="364" t="s">
        <v>62</v>
      </c>
      <c r="Y71" s="364" t="s">
        <v>62</v>
      </c>
      <c r="Z71" s="364" t="s">
        <v>63</v>
      </c>
      <c r="AA71" s="396"/>
      <c r="AB71" s="371" t="s">
        <v>75</v>
      </c>
      <c r="AC71" s="368" t="s">
        <v>435</v>
      </c>
      <c r="AD71" s="363" t="s">
        <v>708</v>
      </c>
      <c r="AE71" s="367" t="s">
        <v>8704</v>
      </c>
      <c r="AF71" s="369" t="s">
        <v>8705</v>
      </c>
      <c r="AG71" s="367" t="s">
        <v>8706</v>
      </c>
      <c r="AH71" s="366"/>
      <c r="AI71" s="376">
        <v>45849</v>
      </c>
      <c r="AJ71" s="373" t="s">
        <v>8784</v>
      </c>
      <c r="AK71" s="424" t="s">
        <v>8666</v>
      </c>
      <c r="AL71" s="424" t="s">
        <v>140</v>
      </c>
      <c r="AM71" s="424" t="s">
        <v>8262</v>
      </c>
      <c r="AN71" s="424" t="s">
        <v>8178</v>
      </c>
      <c r="AO71" s="424" t="s">
        <v>8179</v>
      </c>
      <c r="AP71" s="424" t="s">
        <v>8582</v>
      </c>
      <c r="AQ71" s="424"/>
      <c r="AR71" s="424">
        <v>1</v>
      </c>
    </row>
    <row r="72" spans="1:44" ht="30" customHeight="1">
      <c r="A72" s="105" t="str">
        <f>_xlfn.CONCAT(Table1[[#This Row],[TABLE_NAME]],Table1[[#This Row],[COLUMN_NAME]])</f>
        <v>ENTITYINTRNL_RTNG_PRVS</v>
      </c>
      <c r="B72" s="394" t="s">
        <v>1374</v>
      </c>
      <c r="C72" s="365" t="s">
        <v>1741</v>
      </c>
      <c r="D72" s="365" t="s">
        <v>94</v>
      </c>
      <c r="E72" s="364" t="s">
        <v>63</v>
      </c>
      <c r="F72" s="364" t="s">
        <v>62</v>
      </c>
      <c r="G72" s="364" t="s">
        <v>62</v>
      </c>
      <c r="H72" s="364" t="s">
        <v>62</v>
      </c>
      <c r="I72" s="364" t="s">
        <v>62</v>
      </c>
      <c r="J72" s="364" t="s">
        <v>62</v>
      </c>
      <c r="K72" s="364" t="s">
        <v>62</v>
      </c>
      <c r="L72" s="365" t="s">
        <v>1742</v>
      </c>
      <c r="M72" s="365" t="s">
        <v>1743</v>
      </c>
      <c r="N72" s="365" t="s">
        <v>1743</v>
      </c>
      <c r="O72" s="365" t="b">
        <f>Table1[[#This Row],[Field Definition / Additional Guidance (new)]]=Table1[[#This Row],[Field Definition / Additional Guidance]]</f>
        <v>1</v>
      </c>
      <c r="P72" s="395" t="s">
        <v>139</v>
      </c>
      <c r="Q72" s="395" t="s">
        <v>140</v>
      </c>
      <c r="R72" s="396"/>
      <c r="S72" s="365" t="s">
        <v>1744</v>
      </c>
      <c r="T72" s="364" t="s">
        <v>62</v>
      </c>
      <c r="U72" s="364" t="s">
        <v>62</v>
      </c>
      <c r="V72" s="364" t="s">
        <v>62</v>
      </c>
      <c r="W72" s="364" t="s">
        <v>62</v>
      </c>
      <c r="X72" s="364" t="s">
        <v>62</v>
      </c>
      <c r="Y72" s="364" t="s">
        <v>62</v>
      </c>
      <c r="Z72" s="364" t="s">
        <v>63</v>
      </c>
      <c r="AA72" s="396"/>
      <c r="AB72" s="371" t="s">
        <v>75</v>
      </c>
      <c r="AC72" s="368" t="s">
        <v>1745</v>
      </c>
      <c r="AD72" s="363" t="s">
        <v>1741</v>
      </c>
      <c r="AE72" s="367" t="s">
        <v>8916</v>
      </c>
      <c r="AF72" s="369" t="s">
        <v>8917</v>
      </c>
      <c r="AG72" s="367" t="s">
        <v>8918</v>
      </c>
      <c r="AH72" s="366"/>
      <c r="AI72" s="376">
        <v>45793</v>
      </c>
      <c r="AJ72" s="373" t="s">
        <v>8919</v>
      </c>
      <c r="AK72" s="424" t="s">
        <v>8667</v>
      </c>
      <c r="AL72" s="424" t="s">
        <v>140</v>
      </c>
      <c r="AM72" s="424" t="s">
        <v>8262</v>
      </c>
      <c r="AN72" s="424" t="s">
        <v>8178</v>
      </c>
      <c r="AO72" s="424" t="s">
        <v>8179</v>
      </c>
      <c r="AP72" s="424" t="s">
        <v>8583</v>
      </c>
      <c r="AQ72" s="424"/>
      <c r="AR72" s="424">
        <v>1</v>
      </c>
    </row>
    <row r="73" spans="1:44" ht="30" customHeight="1">
      <c r="A73" s="105" t="str">
        <f>_xlfn.CONCAT(Table1[[#This Row],[TABLE_NAME]],Table1[[#This Row],[COLUMN_NAME]])</f>
        <v>ENTITYINTRNL_SGMNT</v>
      </c>
      <c r="B73" s="394" t="s">
        <v>1374</v>
      </c>
      <c r="C73" s="365" t="s">
        <v>716</v>
      </c>
      <c r="D73" s="365" t="s">
        <v>136</v>
      </c>
      <c r="E73" s="364" t="s">
        <v>63</v>
      </c>
      <c r="F73" s="364" t="s">
        <v>62</v>
      </c>
      <c r="G73" s="364" t="s">
        <v>62</v>
      </c>
      <c r="H73" s="364" t="s">
        <v>62</v>
      </c>
      <c r="I73" s="364" t="s">
        <v>62</v>
      </c>
      <c r="J73" s="364" t="s">
        <v>62</v>
      </c>
      <c r="K73" s="364" t="s">
        <v>62</v>
      </c>
      <c r="L73" s="365" t="s">
        <v>717</v>
      </c>
      <c r="M73" s="365" t="s">
        <v>1746</v>
      </c>
      <c r="N73" s="365" t="s">
        <v>1746</v>
      </c>
      <c r="O73" s="365" t="b">
        <f>Table1[[#This Row],[Field Definition / Additional Guidance (new)]]=Table1[[#This Row],[Field Definition / Additional Guidance]]</f>
        <v>1</v>
      </c>
      <c r="P73" s="395" t="s">
        <v>139</v>
      </c>
      <c r="Q73" s="395" t="s">
        <v>140</v>
      </c>
      <c r="R73" s="396"/>
      <c r="S73" s="365" t="s">
        <v>1747</v>
      </c>
      <c r="T73" s="364" t="s">
        <v>62</v>
      </c>
      <c r="U73" s="364" t="s">
        <v>62</v>
      </c>
      <c r="V73" s="364" t="s">
        <v>62</v>
      </c>
      <c r="W73" s="364" t="s">
        <v>62</v>
      </c>
      <c r="X73" s="364" t="s">
        <v>62</v>
      </c>
      <c r="Y73" s="364" t="s">
        <v>62</v>
      </c>
      <c r="Z73" s="364" t="s">
        <v>63</v>
      </c>
      <c r="AA73" s="396"/>
      <c r="AB73" s="367" t="s">
        <v>87</v>
      </c>
      <c r="AC73" s="368" t="s">
        <v>753</v>
      </c>
      <c r="AD73" s="368" t="s">
        <v>720</v>
      </c>
      <c r="AE73" s="368" t="s">
        <v>1748</v>
      </c>
      <c r="AF73" s="371" t="s">
        <v>69</v>
      </c>
      <c r="AG73" s="401" t="s">
        <v>1749</v>
      </c>
      <c r="AH73" s="366"/>
      <c r="AI73" s="376">
        <v>45317</v>
      </c>
      <c r="AJ73" s="373" t="s">
        <v>1750</v>
      </c>
      <c r="AK73" s="424" t="s">
        <v>8668</v>
      </c>
      <c r="AL73" s="424" t="s">
        <v>140</v>
      </c>
      <c r="AM73" s="424" t="s">
        <v>8141</v>
      </c>
      <c r="AN73" s="424" t="s">
        <v>8142</v>
      </c>
      <c r="AO73" s="424" t="s">
        <v>8143</v>
      </c>
      <c r="AP73" s="424" t="s">
        <v>8584</v>
      </c>
      <c r="AQ73" s="424"/>
      <c r="AR73" s="424">
        <v>1</v>
      </c>
    </row>
    <row r="74" spans="1:44" ht="30" customHeight="1">
      <c r="A74" s="105" t="str">
        <f>_xlfn.CONCAT(Table1[[#This Row],[TABLE_NAME]],Table1[[#This Row],[COLUMN_NAME]])</f>
        <v>ENTITYINTRNL_UNT</v>
      </c>
      <c r="B74" s="394" t="s">
        <v>1374</v>
      </c>
      <c r="C74" s="365" t="s">
        <v>749</v>
      </c>
      <c r="D74" s="365" t="s">
        <v>136</v>
      </c>
      <c r="E74" s="364" t="s">
        <v>63</v>
      </c>
      <c r="F74" s="364" t="s">
        <v>62</v>
      </c>
      <c r="G74" s="364" t="s">
        <v>62</v>
      </c>
      <c r="H74" s="364" t="s">
        <v>62</v>
      </c>
      <c r="I74" s="364" t="s">
        <v>62</v>
      </c>
      <c r="J74" s="364" t="s">
        <v>62</v>
      </c>
      <c r="K74" s="364" t="s">
        <v>62</v>
      </c>
      <c r="L74" s="365" t="s">
        <v>750</v>
      </c>
      <c r="M74" s="365" t="s">
        <v>1751</v>
      </c>
      <c r="N74" s="365" t="s">
        <v>1751</v>
      </c>
      <c r="O74" s="365" t="b">
        <f>Table1[[#This Row],[Field Definition / Additional Guidance (new)]]=Table1[[#This Row],[Field Definition / Additional Guidance]]</f>
        <v>1</v>
      </c>
      <c r="P74" s="395" t="s">
        <v>139</v>
      </c>
      <c r="Q74" s="395" t="s">
        <v>140</v>
      </c>
      <c r="R74" s="396"/>
      <c r="S74" s="365" t="s">
        <v>1752</v>
      </c>
      <c r="T74" s="364" t="s">
        <v>62</v>
      </c>
      <c r="U74" s="364" t="s">
        <v>62</v>
      </c>
      <c r="V74" s="364" t="s">
        <v>62</v>
      </c>
      <c r="W74" s="364" t="s">
        <v>62</v>
      </c>
      <c r="X74" s="364" t="s">
        <v>62</v>
      </c>
      <c r="Y74" s="364" t="s">
        <v>62</v>
      </c>
      <c r="Z74" s="364" t="s">
        <v>63</v>
      </c>
      <c r="AA74" s="396"/>
      <c r="AB74" s="371" t="s">
        <v>87</v>
      </c>
      <c r="AC74" s="368" t="s">
        <v>753</v>
      </c>
      <c r="AD74" s="368" t="s">
        <v>754</v>
      </c>
      <c r="AE74" s="368" t="s">
        <v>754</v>
      </c>
      <c r="AF74" s="371" t="s">
        <v>69</v>
      </c>
      <c r="AG74" s="401" t="s">
        <v>1753</v>
      </c>
      <c r="AH74" s="366"/>
      <c r="AI74" s="376">
        <v>44348</v>
      </c>
      <c r="AJ74" s="373"/>
      <c r="AK74" s="424" t="s">
        <v>8669</v>
      </c>
      <c r="AL74" s="424" t="s">
        <v>140</v>
      </c>
      <c r="AM74" s="424" t="s">
        <v>8321</v>
      </c>
      <c r="AN74" s="424" t="s">
        <v>8157</v>
      </c>
      <c r="AO74" s="424" t="s">
        <v>8158</v>
      </c>
      <c r="AP74" s="424" t="s">
        <v>8368</v>
      </c>
      <c r="AQ74" s="424"/>
      <c r="AR74" s="424">
        <v>1</v>
      </c>
    </row>
    <row r="75" spans="1:44" ht="30" customHeight="1">
      <c r="A75" s="105" t="str">
        <f>_xlfn.CONCAT(Table1[[#This Row],[TABLE_NAME]],Table1[[#This Row],[COLUMN_NAME]])</f>
        <v>ENTITYLEI</v>
      </c>
      <c r="B75" s="394" t="s">
        <v>1374</v>
      </c>
      <c r="C75" s="365" t="s">
        <v>1754</v>
      </c>
      <c r="D75" s="365" t="s">
        <v>1755</v>
      </c>
      <c r="E75" s="364" t="s">
        <v>62</v>
      </c>
      <c r="F75" s="364" t="s">
        <v>62</v>
      </c>
      <c r="G75" s="364" t="s">
        <v>62</v>
      </c>
      <c r="H75" s="364" t="s">
        <v>62</v>
      </c>
      <c r="I75" s="364" t="s">
        <v>63</v>
      </c>
      <c r="J75" s="364" t="s">
        <v>63</v>
      </c>
      <c r="K75" s="364" t="s">
        <v>63</v>
      </c>
      <c r="L75" s="365" t="s">
        <v>1756</v>
      </c>
      <c r="M75" s="365" t="s">
        <v>1757</v>
      </c>
      <c r="N75" s="365" t="s">
        <v>1757</v>
      </c>
      <c r="O75" s="365" t="b">
        <f>Table1[[#This Row],[Field Definition / Additional Guidance (new)]]=Table1[[#This Row],[Field Definition / Additional Guidance]]</f>
        <v>1</v>
      </c>
      <c r="P75" s="395" t="s">
        <v>139</v>
      </c>
      <c r="Q75" s="395" t="s">
        <v>140</v>
      </c>
      <c r="R75" s="396"/>
      <c r="S75" s="365" t="s">
        <v>1758</v>
      </c>
      <c r="T75" s="364" t="s">
        <v>62</v>
      </c>
      <c r="U75" s="364" t="s">
        <v>62</v>
      </c>
      <c r="V75" s="364" t="s">
        <v>62</v>
      </c>
      <c r="W75" s="364" t="s">
        <v>62</v>
      </c>
      <c r="X75" s="364" t="s">
        <v>62</v>
      </c>
      <c r="Y75" s="364" t="s">
        <v>63</v>
      </c>
      <c r="Z75" s="364" t="s">
        <v>63</v>
      </c>
      <c r="AA75" s="396"/>
      <c r="AB75" s="371" t="s">
        <v>87</v>
      </c>
      <c r="AC75" s="363" t="s">
        <v>753</v>
      </c>
      <c r="AD75" s="363" t="s">
        <v>1759</v>
      </c>
      <c r="AE75" s="368" t="s">
        <v>1760</v>
      </c>
      <c r="AF75" s="371" t="s">
        <v>1761</v>
      </c>
      <c r="AG75" s="402" t="s">
        <v>1762</v>
      </c>
      <c r="AH75" s="366"/>
      <c r="AI75" s="376">
        <v>44679</v>
      </c>
      <c r="AJ75" s="373" t="s">
        <v>1763</v>
      </c>
      <c r="AK75" s="424" t="s">
        <v>8670</v>
      </c>
      <c r="AL75" s="424"/>
      <c r="AM75" s="424" t="s">
        <v>8321</v>
      </c>
      <c r="AN75" s="424" t="s">
        <v>8157</v>
      </c>
      <c r="AO75" s="424" t="s">
        <v>8158</v>
      </c>
      <c r="AP75" s="424" t="s">
        <v>8585</v>
      </c>
      <c r="AQ75" s="424"/>
      <c r="AR75" s="424">
        <v>1</v>
      </c>
    </row>
    <row r="76" spans="1:44" ht="30" customHeight="1">
      <c r="A76" s="105" t="str">
        <f>_xlfn.CONCAT(Table1[[#This Row],[TABLE_NAME]],Table1[[#This Row],[COLUMN_NAME]])</f>
        <v>ENTITYLGL_PRCDNG_STTS_LE</v>
      </c>
      <c r="B76" s="394" t="s">
        <v>1374</v>
      </c>
      <c r="C76" s="365" t="s">
        <v>1764</v>
      </c>
      <c r="D76" s="365" t="s">
        <v>94</v>
      </c>
      <c r="E76" s="364" t="s">
        <v>62</v>
      </c>
      <c r="F76" s="364" t="s">
        <v>62</v>
      </c>
      <c r="G76" s="364" t="s">
        <v>62</v>
      </c>
      <c r="H76" s="364" t="s">
        <v>62</v>
      </c>
      <c r="I76" s="364" t="s">
        <v>62</v>
      </c>
      <c r="J76" s="364" t="s">
        <v>62</v>
      </c>
      <c r="K76" s="364" t="s">
        <v>62</v>
      </c>
      <c r="L76" s="365" t="s">
        <v>1765</v>
      </c>
      <c r="M76" s="365" t="s">
        <v>1766</v>
      </c>
      <c r="N76" s="365" t="s">
        <v>1766</v>
      </c>
      <c r="O76" s="365" t="b">
        <f>Table1[[#This Row],[Field Definition / Additional Guidance (new)]]=Table1[[#This Row],[Field Definition / Additional Guidance]]</f>
        <v>1</v>
      </c>
      <c r="P76" s="395">
        <v>99999999999</v>
      </c>
      <c r="Q76" s="395" t="s">
        <v>193</v>
      </c>
      <c r="R76" s="396"/>
      <c r="S76" s="365" t="s">
        <v>1767</v>
      </c>
      <c r="T76" s="364" t="s">
        <v>63</v>
      </c>
      <c r="U76" s="364" t="s">
        <v>62</v>
      </c>
      <c r="V76" s="364" t="s">
        <v>62</v>
      </c>
      <c r="W76" s="364" t="s">
        <v>62</v>
      </c>
      <c r="X76" s="364" t="s">
        <v>62</v>
      </c>
      <c r="Y76" s="364" t="s">
        <v>62</v>
      </c>
      <c r="Z76" s="364" t="s">
        <v>63</v>
      </c>
      <c r="AA76" s="396"/>
      <c r="AB76" s="367" t="s">
        <v>75</v>
      </c>
      <c r="AC76" s="368" t="s">
        <v>1768</v>
      </c>
      <c r="AD76" s="367" t="s">
        <v>1769</v>
      </c>
      <c r="AE76" s="368" t="s">
        <v>8920</v>
      </c>
      <c r="AF76" s="371" t="s">
        <v>69</v>
      </c>
      <c r="AG76" s="367" t="s">
        <v>8921</v>
      </c>
      <c r="AH76" s="366"/>
      <c r="AI76" s="376">
        <v>45779</v>
      </c>
      <c r="AJ76" s="373" t="s">
        <v>8922</v>
      </c>
      <c r="AK76" s="424" t="s">
        <v>8671</v>
      </c>
      <c r="AL76" s="424" t="s">
        <v>8279</v>
      </c>
      <c r="AM76" s="424" t="s">
        <v>8350</v>
      </c>
      <c r="AN76" s="424" t="s">
        <v>8189</v>
      </c>
      <c r="AO76" s="424" t="s">
        <v>8190</v>
      </c>
      <c r="AP76" s="424"/>
      <c r="AQ76" s="424"/>
      <c r="AR76" s="424">
        <v>1</v>
      </c>
    </row>
    <row r="77" spans="1:44" ht="30" customHeight="1">
      <c r="A77" s="105" t="str">
        <f>_xlfn.CONCAT(Table1[[#This Row],[TABLE_NAME]],Table1[[#This Row],[COLUMN_NAME]])</f>
        <v>ENTITYLTI</v>
      </c>
      <c r="B77" s="394" t="s">
        <v>1374</v>
      </c>
      <c r="C77" s="371" t="s">
        <v>1770</v>
      </c>
      <c r="D77" s="365" t="s">
        <v>114</v>
      </c>
      <c r="E77" s="364" t="s">
        <v>63</v>
      </c>
      <c r="F77" s="364" t="s">
        <v>63</v>
      </c>
      <c r="G77" s="364" t="s">
        <v>63</v>
      </c>
      <c r="H77" s="364" t="s">
        <v>63</v>
      </c>
      <c r="I77" s="364" t="s">
        <v>62</v>
      </c>
      <c r="J77" s="364" t="s">
        <v>63</v>
      </c>
      <c r="K77" s="364" t="s">
        <v>62</v>
      </c>
      <c r="L77" s="365" t="s">
        <v>904</v>
      </c>
      <c r="M77" s="365" t="s">
        <v>1771</v>
      </c>
      <c r="N77" s="365" t="s">
        <v>1771</v>
      </c>
      <c r="O77" s="365" t="b">
        <f>Table1[[#This Row],[Field Definition / Additional Guidance (new)]]=Table1[[#This Row],[Field Definition / Additional Guidance]]</f>
        <v>1</v>
      </c>
      <c r="P77" s="395">
        <v>99999999999</v>
      </c>
      <c r="Q77" s="395">
        <v>11111111111</v>
      </c>
      <c r="R77" s="396"/>
      <c r="S77" s="365" t="s">
        <v>1772</v>
      </c>
      <c r="T77" s="364" t="s">
        <v>63</v>
      </c>
      <c r="U77" s="364" t="s">
        <v>63</v>
      </c>
      <c r="V77" s="364" t="s">
        <v>63</v>
      </c>
      <c r="W77" s="364" t="s">
        <v>63</v>
      </c>
      <c r="X77" s="364" t="s">
        <v>63</v>
      </c>
      <c r="Y77" s="364" t="s">
        <v>62</v>
      </c>
      <c r="Z77" s="364" t="s">
        <v>63</v>
      </c>
      <c r="AA77" s="396"/>
      <c r="AB77" s="367" t="s">
        <v>1773</v>
      </c>
      <c r="AC77" s="368" t="s">
        <v>1774</v>
      </c>
      <c r="AD77" s="368" t="s">
        <v>1775</v>
      </c>
      <c r="AE77" s="368" t="s">
        <v>8132</v>
      </c>
      <c r="AF77" s="369" t="s">
        <v>8129</v>
      </c>
      <c r="AG77" s="367" t="s">
        <v>1776</v>
      </c>
      <c r="AH77" s="366"/>
      <c r="AI77" s="376">
        <v>45771</v>
      </c>
      <c r="AJ77" s="385" t="s">
        <v>8136</v>
      </c>
      <c r="AK77" s="424" t="s">
        <v>8672</v>
      </c>
      <c r="AL77" s="424" t="s">
        <v>140</v>
      </c>
      <c r="AM77" s="424" t="s">
        <v>8578</v>
      </c>
      <c r="AN77" s="424" t="s">
        <v>8579</v>
      </c>
      <c r="AO77" s="424" t="s">
        <v>8580</v>
      </c>
      <c r="AP77" s="424" t="s">
        <v>8558</v>
      </c>
      <c r="AQ77" s="424"/>
      <c r="AR77" s="424">
        <v>1</v>
      </c>
    </row>
    <row r="78" spans="1:44" ht="30" customHeight="1">
      <c r="A78" s="105" t="str">
        <f>_xlfn.CONCAT(Table1[[#This Row],[TABLE_NAME]],Table1[[#This Row],[COLUMN_NAME]])</f>
        <v>ENTITYLVRG</v>
      </c>
      <c r="B78" s="394" t="s">
        <v>1374</v>
      </c>
      <c r="C78" s="371" t="s">
        <v>1777</v>
      </c>
      <c r="D78" s="365" t="s">
        <v>114</v>
      </c>
      <c r="E78" s="364" t="s">
        <v>63</v>
      </c>
      <c r="F78" s="364" t="s">
        <v>62</v>
      </c>
      <c r="G78" s="364" t="s">
        <v>62</v>
      </c>
      <c r="H78" s="364" t="s">
        <v>62</v>
      </c>
      <c r="I78" s="364" t="s">
        <v>63</v>
      </c>
      <c r="J78" s="364" t="s">
        <v>62</v>
      </c>
      <c r="K78" s="364" t="s">
        <v>63</v>
      </c>
      <c r="L78" s="365" t="s">
        <v>1778</v>
      </c>
      <c r="M78" s="365" t="s">
        <v>1779</v>
      </c>
      <c r="N78" s="365" t="s">
        <v>1779</v>
      </c>
      <c r="O78" s="365" t="b">
        <f>Table1[[#This Row],[Field Definition / Additional Guidance (new)]]=Table1[[#This Row],[Field Definition / Additional Guidance]]</f>
        <v>1</v>
      </c>
      <c r="P78" s="395">
        <v>99999999999</v>
      </c>
      <c r="Q78" s="395">
        <v>11111111111</v>
      </c>
      <c r="R78" s="396"/>
      <c r="S78" s="365" t="s">
        <v>1780</v>
      </c>
      <c r="T78" s="364" t="s">
        <v>62</v>
      </c>
      <c r="U78" s="364" t="s">
        <v>62</v>
      </c>
      <c r="V78" s="364" t="s">
        <v>62</v>
      </c>
      <c r="W78" s="364" t="s">
        <v>62</v>
      </c>
      <c r="X78" s="364" t="s">
        <v>62</v>
      </c>
      <c r="Y78" s="364" t="s">
        <v>63</v>
      </c>
      <c r="Z78" s="364" t="s">
        <v>63</v>
      </c>
      <c r="AA78" s="396"/>
      <c r="AB78" s="371" t="s">
        <v>75</v>
      </c>
      <c r="AC78" s="368" t="s">
        <v>1474</v>
      </c>
      <c r="AD78" s="368" t="s">
        <v>1781</v>
      </c>
      <c r="AE78" s="368" t="s">
        <v>1782</v>
      </c>
      <c r="AF78" s="371" t="s">
        <v>69</v>
      </c>
      <c r="AG78" s="367" t="s">
        <v>1783</v>
      </c>
      <c r="AH78" s="366"/>
      <c r="AI78" s="376">
        <v>44700</v>
      </c>
      <c r="AJ78" s="385" t="s">
        <v>1784</v>
      </c>
      <c r="AK78" s="424" t="s">
        <v>8673</v>
      </c>
      <c r="AL78" s="424" t="s">
        <v>140</v>
      </c>
      <c r="AM78" s="424" t="s">
        <v>8552</v>
      </c>
      <c r="AN78" s="424" t="s">
        <v>8174</v>
      </c>
      <c r="AO78" s="424" t="s">
        <v>8158</v>
      </c>
      <c r="AP78" s="424"/>
      <c r="AQ78" s="424"/>
      <c r="AR78" s="424">
        <v>1</v>
      </c>
    </row>
    <row r="79" spans="1:44" ht="30" customHeight="1">
      <c r="A79" s="105" t="str">
        <f>_xlfn.CONCAT(Table1[[#This Row],[TABLE_NAME]],Table1[[#This Row],[COLUMN_NAME]])</f>
        <v>ENTITYLVRG_PRVS</v>
      </c>
      <c r="B79" s="394" t="s">
        <v>1374</v>
      </c>
      <c r="C79" s="371" t="s">
        <v>1785</v>
      </c>
      <c r="D79" s="365" t="s">
        <v>114</v>
      </c>
      <c r="E79" s="364" t="s">
        <v>63</v>
      </c>
      <c r="F79" s="364" t="s">
        <v>62</v>
      </c>
      <c r="G79" s="364" t="s">
        <v>62</v>
      </c>
      <c r="H79" s="364" t="s">
        <v>62</v>
      </c>
      <c r="I79" s="364" t="s">
        <v>63</v>
      </c>
      <c r="J79" s="364" t="s">
        <v>62</v>
      </c>
      <c r="K79" s="364" t="s">
        <v>63</v>
      </c>
      <c r="L79" s="365" t="s">
        <v>1786</v>
      </c>
      <c r="M79" s="365" t="s">
        <v>1787</v>
      </c>
      <c r="N79" s="365" t="s">
        <v>1787</v>
      </c>
      <c r="O79" s="365" t="b">
        <f>Table1[[#This Row],[Field Definition / Additional Guidance (new)]]=Table1[[#This Row],[Field Definition / Additional Guidance]]</f>
        <v>1</v>
      </c>
      <c r="P79" s="395">
        <v>99999999999</v>
      </c>
      <c r="Q79" s="395">
        <v>11111111111</v>
      </c>
      <c r="R79" s="396"/>
      <c r="S79" s="365" t="s">
        <v>1788</v>
      </c>
      <c r="T79" s="364" t="s">
        <v>62</v>
      </c>
      <c r="U79" s="364" t="s">
        <v>62</v>
      </c>
      <c r="V79" s="364" t="s">
        <v>62</v>
      </c>
      <c r="W79" s="364" t="s">
        <v>62</v>
      </c>
      <c r="X79" s="364" t="s">
        <v>62</v>
      </c>
      <c r="Y79" s="364" t="s">
        <v>63</v>
      </c>
      <c r="Z79" s="364" t="s">
        <v>63</v>
      </c>
      <c r="AA79" s="396"/>
      <c r="AB79" s="371" t="s">
        <v>75</v>
      </c>
      <c r="AC79" s="368" t="s">
        <v>1474</v>
      </c>
      <c r="AD79" s="368" t="s">
        <v>1789</v>
      </c>
      <c r="AE79" s="368" t="s">
        <v>1790</v>
      </c>
      <c r="AF79" s="371" t="s">
        <v>69</v>
      </c>
      <c r="AG79" s="367" t="s">
        <v>1791</v>
      </c>
      <c r="AH79" s="366"/>
      <c r="AI79" s="376">
        <v>44700</v>
      </c>
      <c r="AJ79" s="385" t="s">
        <v>1792</v>
      </c>
      <c r="AK79" s="424" t="s">
        <v>8673</v>
      </c>
      <c r="AL79" s="424" t="s">
        <v>140</v>
      </c>
      <c r="AM79" s="424" t="s">
        <v>8552</v>
      </c>
      <c r="AN79" s="424" t="s">
        <v>8174</v>
      </c>
      <c r="AO79" s="424" t="s">
        <v>8158</v>
      </c>
      <c r="AP79" s="424"/>
      <c r="AQ79" s="424"/>
      <c r="AR79" s="424">
        <v>1</v>
      </c>
    </row>
    <row r="80" spans="1:44" ht="30" customHeight="1">
      <c r="A80" s="105" t="str">
        <f>_xlfn.CONCAT(Table1[[#This Row],[TABLE_NAME]],Table1[[#This Row],[COLUMN_NAME]])</f>
        <v>ENTITYMNTHL_INCM</v>
      </c>
      <c r="B80" s="394" t="s">
        <v>1374</v>
      </c>
      <c r="C80" s="371" t="s">
        <v>1793</v>
      </c>
      <c r="D80" s="365" t="s">
        <v>61</v>
      </c>
      <c r="E80" s="364" t="s">
        <v>63</v>
      </c>
      <c r="F80" s="364" t="s">
        <v>63</v>
      </c>
      <c r="G80" s="364" t="s">
        <v>63</v>
      </c>
      <c r="H80" s="364" t="s">
        <v>63</v>
      </c>
      <c r="I80" s="364" t="s">
        <v>62</v>
      </c>
      <c r="J80" s="364" t="s">
        <v>63</v>
      </c>
      <c r="K80" s="364" t="s">
        <v>62</v>
      </c>
      <c r="L80" s="365" t="s">
        <v>1794</v>
      </c>
      <c r="M80" s="365" t="s">
        <v>1795</v>
      </c>
      <c r="N80" s="365" t="s">
        <v>1795</v>
      </c>
      <c r="O80" s="365" t="b">
        <f>Table1[[#This Row],[Field Definition / Additional Guidance (new)]]=Table1[[#This Row],[Field Definition / Additional Guidance]]</f>
        <v>1</v>
      </c>
      <c r="P80" s="395">
        <v>99999999999</v>
      </c>
      <c r="Q80" s="395">
        <v>11111111111</v>
      </c>
      <c r="R80" s="396"/>
      <c r="S80" s="365" t="s">
        <v>1796</v>
      </c>
      <c r="T80" s="364" t="s">
        <v>63</v>
      </c>
      <c r="U80" s="364" t="s">
        <v>63</v>
      </c>
      <c r="V80" s="364" t="s">
        <v>63</v>
      </c>
      <c r="W80" s="364" t="s">
        <v>63</v>
      </c>
      <c r="X80" s="364" t="s">
        <v>63</v>
      </c>
      <c r="Y80" s="364" t="s">
        <v>62</v>
      </c>
      <c r="Z80" s="364" t="s">
        <v>63</v>
      </c>
      <c r="AA80" s="396"/>
      <c r="AB80" s="371" t="s">
        <v>1797</v>
      </c>
      <c r="AC80" s="371" t="s">
        <v>1798</v>
      </c>
      <c r="AD80" s="371" t="s">
        <v>1799</v>
      </c>
      <c r="AE80" s="371" t="s">
        <v>1800</v>
      </c>
      <c r="AF80" s="371" t="s">
        <v>69</v>
      </c>
      <c r="AG80" s="374" t="s">
        <v>1801</v>
      </c>
      <c r="AH80" s="366"/>
      <c r="AI80" s="376">
        <v>44665</v>
      </c>
      <c r="AJ80" s="385" t="s">
        <v>1802</v>
      </c>
      <c r="AK80" s="424"/>
      <c r="AL80" s="424" t="s">
        <v>140</v>
      </c>
      <c r="AM80" s="424" t="s">
        <v>8578</v>
      </c>
      <c r="AN80" s="424" t="s">
        <v>8579</v>
      </c>
      <c r="AO80" s="424" t="s">
        <v>8580</v>
      </c>
      <c r="AP80" s="424" t="s">
        <v>8586</v>
      </c>
      <c r="AQ80" s="424"/>
      <c r="AR80" s="424">
        <v>1</v>
      </c>
    </row>
    <row r="81" spans="1:44" ht="30" customHeight="1">
      <c r="A81" s="105" t="str">
        <f>_xlfn.CONCAT(Table1[[#This Row],[TABLE_NAME]],Table1[[#This Row],[COLUMN_NAME]])</f>
        <v>ENTITYMNTHL_INCM_SLR</v>
      </c>
      <c r="B81" s="394" t="s">
        <v>1374</v>
      </c>
      <c r="C81" s="371" t="s">
        <v>1803</v>
      </c>
      <c r="D81" s="365" t="s">
        <v>61</v>
      </c>
      <c r="E81" s="364" t="s">
        <v>63</v>
      </c>
      <c r="F81" s="364" t="s">
        <v>63</v>
      </c>
      <c r="G81" s="364" t="s">
        <v>63</v>
      </c>
      <c r="H81" s="364" t="s">
        <v>63</v>
      </c>
      <c r="I81" s="364" t="s">
        <v>62</v>
      </c>
      <c r="J81" s="364" t="s">
        <v>63</v>
      </c>
      <c r="K81" s="364" t="s">
        <v>62</v>
      </c>
      <c r="L81" s="365" t="s">
        <v>1804</v>
      </c>
      <c r="M81" s="365" t="s">
        <v>1805</v>
      </c>
      <c r="N81" s="365" t="s">
        <v>1805</v>
      </c>
      <c r="O81" s="365" t="b">
        <f>Table1[[#This Row],[Field Definition / Additional Guidance (new)]]=Table1[[#This Row],[Field Definition / Additional Guidance]]</f>
        <v>1</v>
      </c>
      <c r="P81" s="395">
        <v>99999999999</v>
      </c>
      <c r="Q81" s="395">
        <v>11111111111</v>
      </c>
      <c r="R81" s="396"/>
      <c r="S81" s="365" t="s">
        <v>1806</v>
      </c>
      <c r="T81" s="364" t="s">
        <v>63</v>
      </c>
      <c r="U81" s="364" t="s">
        <v>63</v>
      </c>
      <c r="V81" s="364" t="s">
        <v>63</v>
      </c>
      <c r="W81" s="364" t="s">
        <v>63</v>
      </c>
      <c r="X81" s="364" t="s">
        <v>63</v>
      </c>
      <c r="Y81" s="364" t="s">
        <v>62</v>
      </c>
      <c r="Z81" s="364" t="s">
        <v>63</v>
      </c>
      <c r="AA81" s="396"/>
      <c r="AB81" s="371" t="s">
        <v>1797</v>
      </c>
      <c r="AC81" s="371" t="s">
        <v>1807</v>
      </c>
      <c r="AD81" s="371" t="s">
        <v>1808</v>
      </c>
      <c r="AE81" s="367" t="s">
        <v>1809</v>
      </c>
      <c r="AF81" s="367" t="s">
        <v>69</v>
      </c>
      <c r="AG81" s="367" t="s">
        <v>1810</v>
      </c>
      <c r="AH81" s="366"/>
      <c r="AI81" s="376">
        <v>44665</v>
      </c>
      <c r="AJ81" s="373" t="s">
        <v>1811</v>
      </c>
      <c r="AK81" s="424"/>
      <c r="AL81" s="424" t="s">
        <v>140</v>
      </c>
      <c r="AM81" s="424" t="s">
        <v>8578</v>
      </c>
      <c r="AN81" s="424" t="s">
        <v>8579</v>
      </c>
      <c r="AO81" s="424" t="s">
        <v>8580</v>
      </c>
      <c r="AP81" s="424" t="s">
        <v>8587</v>
      </c>
      <c r="AQ81" s="424"/>
      <c r="AR81" s="424">
        <v>1</v>
      </c>
    </row>
    <row r="82" spans="1:44" ht="30" customHeight="1">
      <c r="A82" s="105" t="str">
        <f>_xlfn.CONCAT(Table1[[#This Row],[TABLE_NAME]],Table1[[#This Row],[COLUMN_NAME]])</f>
        <v>ENTITYMNTHL_TRNVR</v>
      </c>
      <c r="B82" s="394" t="s">
        <v>1374</v>
      </c>
      <c r="C82" s="365" t="s">
        <v>1812</v>
      </c>
      <c r="D82" s="365" t="s">
        <v>61</v>
      </c>
      <c r="E82" s="364" t="s">
        <v>63</v>
      </c>
      <c r="F82" s="364" t="s">
        <v>63</v>
      </c>
      <c r="G82" s="364" t="s">
        <v>63</v>
      </c>
      <c r="H82" s="364" t="s">
        <v>63</v>
      </c>
      <c r="I82" s="364" t="s">
        <v>62</v>
      </c>
      <c r="J82" s="364" t="s">
        <v>63</v>
      </c>
      <c r="K82" s="364" t="s">
        <v>62</v>
      </c>
      <c r="L82" s="365" t="s">
        <v>1813</v>
      </c>
      <c r="M82" s="365" t="s">
        <v>1814</v>
      </c>
      <c r="N82" s="365" t="s">
        <v>1814</v>
      </c>
      <c r="O82" s="365" t="b">
        <f>Table1[[#This Row],[Field Definition / Additional Guidance (new)]]=Table1[[#This Row],[Field Definition / Additional Guidance]]</f>
        <v>1</v>
      </c>
      <c r="P82" s="395">
        <v>99999999999</v>
      </c>
      <c r="Q82" s="395">
        <v>11111111111</v>
      </c>
      <c r="R82" s="396"/>
      <c r="S82" s="365" t="s">
        <v>1815</v>
      </c>
      <c r="T82" s="364" t="s">
        <v>63</v>
      </c>
      <c r="U82" s="364" t="s">
        <v>63</v>
      </c>
      <c r="V82" s="364" t="s">
        <v>63</v>
      </c>
      <c r="W82" s="364" t="s">
        <v>63</v>
      </c>
      <c r="X82" s="364" t="s">
        <v>63</v>
      </c>
      <c r="Y82" s="364" t="s">
        <v>62</v>
      </c>
      <c r="Z82" s="364" t="s">
        <v>63</v>
      </c>
      <c r="AA82" s="396"/>
      <c r="AB82" s="371" t="s">
        <v>1417</v>
      </c>
      <c r="AC82" s="368" t="s">
        <v>1816</v>
      </c>
      <c r="AD82" s="368" t="s">
        <v>1817</v>
      </c>
      <c r="AE82" s="368" t="s">
        <v>1818</v>
      </c>
      <c r="AF82" s="369" t="s">
        <v>9244</v>
      </c>
      <c r="AG82" s="367" t="s">
        <v>1819</v>
      </c>
      <c r="AH82" s="366"/>
      <c r="AI82" s="376">
        <v>46010</v>
      </c>
      <c r="AJ82" s="373" t="s">
        <v>9260</v>
      </c>
      <c r="AK82" s="424" t="s">
        <v>8674</v>
      </c>
      <c r="AL82" s="424" t="s">
        <v>140</v>
      </c>
      <c r="AM82" s="424" t="s">
        <v>8578</v>
      </c>
      <c r="AN82" s="424" t="s">
        <v>8588</v>
      </c>
      <c r="AO82" s="424" t="s">
        <v>8589</v>
      </c>
      <c r="AP82" s="424"/>
      <c r="AQ82" s="424"/>
      <c r="AR82" s="424">
        <v>1</v>
      </c>
    </row>
    <row r="83" spans="1:44" ht="30" customHeight="1">
      <c r="A83" s="105" t="str">
        <f>_xlfn.CONCAT(Table1[[#This Row],[TABLE_NAME]],Table1[[#This Row],[COLUMN_NAME]])</f>
        <v>ENTITYNT_INCM</v>
      </c>
      <c r="B83" s="394" t="s">
        <v>1374</v>
      </c>
      <c r="C83" s="371" t="s">
        <v>1820</v>
      </c>
      <c r="D83" s="365" t="s">
        <v>61</v>
      </c>
      <c r="E83" s="364" t="s">
        <v>63</v>
      </c>
      <c r="F83" s="364" t="s">
        <v>62</v>
      </c>
      <c r="G83" s="364" t="s">
        <v>62</v>
      </c>
      <c r="H83" s="364" t="s">
        <v>62</v>
      </c>
      <c r="I83" s="364" t="s">
        <v>63</v>
      </c>
      <c r="J83" s="364" t="s">
        <v>62</v>
      </c>
      <c r="K83" s="364" t="s">
        <v>63</v>
      </c>
      <c r="L83" s="365" t="s">
        <v>1821</v>
      </c>
      <c r="M83" s="365" t="s">
        <v>1822</v>
      </c>
      <c r="N83" s="365" t="s">
        <v>1822</v>
      </c>
      <c r="O83" s="365" t="b">
        <f>Table1[[#This Row],[Field Definition / Additional Guidance (new)]]=Table1[[#This Row],[Field Definition / Additional Guidance]]</f>
        <v>1</v>
      </c>
      <c r="P83" s="395">
        <v>99999999999</v>
      </c>
      <c r="Q83" s="395">
        <v>11111111111</v>
      </c>
      <c r="R83" s="396"/>
      <c r="S83" s="365" t="s">
        <v>1823</v>
      </c>
      <c r="T83" s="364" t="s">
        <v>62</v>
      </c>
      <c r="U83" s="364" t="s">
        <v>62</v>
      </c>
      <c r="V83" s="364" t="s">
        <v>62</v>
      </c>
      <c r="W83" s="364" t="s">
        <v>62</v>
      </c>
      <c r="X83" s="364" t="s">
        <v>62</v>
      </c>
      <c r="Y83" s="364" t="s">
        <v>63</v>
      </c>
      <c r="Z83" s="364" t="s">
        <v>63</v>
      </c>
      <c r="AA83" s="396"/>
      <c r="AB83" s="367" t="s">
        <v>1389</v>
      </c>
      <c r="AC83" s="368" t="s">
        <v>1390</v>
      </c>
      <c r="AD83" s="368" t="s">
        <v>1824</v>
      </c>
      <c r="AE83" s="368" t="s">
        <v>1825</v>
      </c>
      <c r="AF83" s="371" t="s">
        <v>69</v>
      </c>
      <c r="AG83" s="400" t="s">
        <v>1393</v>
      </c>
      <c r="AH83" s="366"/>
      <c r="AI83" s="376">
        <v>44645</v>
      </c>
      <c r="AJ83" s="385" t="s">
        <v>1601</v>
      </c>
      <c r="AK83" s="424" t="s">
        <v>8644</v>
      </c>
      <c r="AL83" s="424" t="s">
        <v>140</v>
      </c>
      <c r="AM83" s="424" t="s">
        <v>8552</v>
      </c>
      <c r="AN83" s="424" t="s">
        <v>8174</v>
      </c>
      <c r="AO83" s="424" t="s">
        <v>8158</v>
      </c>
      <c r="AP83" s="424"/>
      <c r="AQ83" s="424"/>
      <c r="AR83" s="424">
        <v>1</v>
      </c>
    </row>
    <row r="84" spans="1:44" ht="30" customHeight="1">
      <c r="A84" s="105" t="str">
        <f>_xlfn.CONCAT(Table1[[#This Row],[TABLE_NAME]],Table1[[#This Row],[COLUMN_NAME]])</f>
        <v>ENTITYNT_INCM_PRVS</v>
      </c>
      <c r="B84" s="394" t="s">
        <v>1374</v>
      </c>
      <c r="C84" s="371" t="s">
        <v>1826</v>
      </c>
      <c r="D84" s="365" t="s">
        <v>61</v>
      </c>
      <c r="E84" s="364" t="s">
        <v>63</v>
      </c>
      <c r="F84" s="364" t="s">
        <v>62</v>
      </c>
      <c r="G84" s="364" t="s">
        <v>62</v>
      </c>
      <c r="H84" s="364" t="s">
        <v>62</v>
      </c>
      <c r="I84" s="364" t="s">
        <v>63</v>
      </c>
      <c r="J84" s="364" t="s">
        <v>62</v>
      </c>
      <c r="K84" s="364" t="s">
        <v>63</v>
      </c>
      <c r="L84" s="365" t="s">
        <v>1827</v>
      </c>
      <c r="M84" s="365" t="s">
        <v>1828</v>
      </c>
      <c r="N84" s="365" t="s">
        <v>1828</v>
      </c>
      <c r="O84" s="365" t="b">
        <f>Table1[[#This Row],[Field Definition / Additional Guidance (new)]]=Table1[[#This Row],[Field Definition / Additional Guidance]]</f>
        <v>1</v>
      </c>
      <c r="P84" s="395">
        <v>99999999999</v>
      </c>
      <c r="Q84" s="395">
        <v>11111111111</v>
      </c>
      <c r="R84" s="396"/>
      <c r="S84" s="365" t="s">
        <v>1829</v>
      </c>
      <c r="T84" s="364" t="s">
        <v>62</v>
      </c>
      <c r="U84" s="364" t="s">
        <v>62</v>
      </c>
      <c r="V84" s="364" t="s">
        <v>62</v>
      </c>
      <c r="W84" s="364" t="s">
        <v>62</v>
      </c>
      <c r="X84" s="364" t="s">
        <v>62</v>
      </c>
      <c r="Y84" s="364" t="s">
        <v>63</v>
      </c>
      <c r="Z84" s="364" t="s">
        <v>63</v>
      </c>
      <c r="AA84" s="396"/>
      <c r="AB84" s="367" t="s">
        <v>1389</v>
      </c>
      <c r="AC84" s="368" t="s">
        <v>1390</v>
      </c>
      <c r="AD84" s="368" t="s">
        <v>1824</v>
      </c>
      <c r="AE84" s="368" t="s">
        <v>1830</v>
      </c>
      <c r="AF84" s="371" t="s">
        <v>69</v>
      </c>
      <c r="AG84" s="400" t="s">
        <v>1407</v>
      </c>
      <c r="AH84" s="366"/>
      <c r="AI84" s="376">
        <v>44645</v>
      </c>
      <c r="AJ84" s="385" t="s">
        <v>1831</v>
      </c>
      <c r="AK84" s="424"/>
      <c r="AL84" s="424" t="s">
        <v>140</v>
      </c>
      <c r="AM84" s="424" t="s">
        <v>8552</v>
      </c>
      <c r="AN84" s="424" t="s">
        <v>8174</v>
      </c>
      <c r="AO84" s="424" t="s">
        <v>8158</v>
      </c>
      <c r="AP84" s="424"/>
      <c r="AQ84" s="424"/>
      <c r="AR84" s="424">
        <v>1</v>
      </c>
    </row>
    <row r="85" spans="1:44" ht="30" customHeight="1">
      <c r="A85" s="105" t="str">
        <f>_xlfn.CONCAT(Table1[[#This Row],[TABLE_NAME]],Table1[[#This Row],[COLUMN_NAME]])</f>
        <v>ENTITYOSI_ID</v>
      </c>
      <c r="B85" s="394" t="s">
        <v>1374</v>
      </c>
      <c r="C85" s="365" t="s">
        <v>1832</v>
      </c>
      <c r="D85" s="365"/>
      <c r="E85" s="364" t="s">
        <v>63</v>
      </c>
      <c r="F85" s="364"/>
      <c r="G85" s="364"/>
      <c r="H85" s="364"/>
      <c r="I85" s="364"/>
      <c r="J85" s="364"/>
      <c r="K85" s="364"/>
      <c r="L85" s="365"/>
      <c r="M85" s="365"/>
      <c r="N85" s="365" t="s">
        <v>1833</v>
      </c>
      <c r="O85" s="365" t="b">
        <f>Table1[[#This Row],[Field Definition / Additional Guidance (new)]]=Table1[[#This Row],[Field Definition / Additional Guidance]]</f>
        <v>0</v>
      </c>
      <c r="P85" s="395" t="s">
        <v>139</v>
      </c>
      <c r="Q85" s="395" t="s">
        <v>140</v>
      </c>
      <c r="R85" s="396"/>
      <c r="S85" s="365" t="s">
        <v>1834</v>
      </c>
      <c r="T85" s="364" t="s">
        <v>540</v>
      </c>
      <c r="U85" s="364" t="s">
        <v>540</v>
      </c>
      <c r="V85" s="364" t="s">
        <v>540</v>
      </c>
      <c r="W85" s="364" t="s">
        <v>540</v>
      </c>
      <c r="X85" s="364" t="s">
        <v>540</v>
      </c>
      <c r="Y85" s="364" t="s">
        <v>540</v>
      </c>
      <c r="Z85" s="364" t="s">
        <v>540</v>
      </c>
      <c r="AA85" s="396"/>
      <c r="AB85" s="371" t="s">
        <v>67</v>
      </c>
      <c r="AC85" s="368" t="s">
        <v>67</v>
      </c>
      <c r="AD85" s="368" t="s">
        <v>67</v>
      </c>
      <c r="AE85" s="371" t="s">
        <v>541</v>
      </c>
      <c r="AF85" s="368" t="s">
        <v>69</v>
      </c>
      <c r="AG85" s="368" t="s">
        <v>69</v>
      </c>
      <c r="AH85" s="366"/>
      <c r="AI85" s="376">
        <v>44764</v>
      </c>
      <c r="AJ85" s="373" t="s">
        <v>1835</v>
      </c>
      <c r="AK85" s="424" t="s">
        <v>8675</v>
      </c>
      <c r="AL85" s="424" t="s">
        <v>140</v>
      </c>
      <c r="AM85" s="424" t="s">
        <v>8330</v>
      </c>
      <c r="AN85" s="424" t="s">
        <v>8330</v>
      </c>
      <c r="AO85" s="424" t="s">
        <v>8330</v>
      </c>
      <c r="AP85" s="424"/>
      <c r="AQ85" s="424"/>
      <c r="AR85" s="424">
        <v>1</v>
      </c>
    </row>
    <row r="86" spans="1:44" ht="30" customHeight="1">
      <c r="A86" s="105" t="str">
        <f>_xlfn.CONCAT(Table1[[#This Row],[TABLE_NAME]],Table1[[#This Row],[COLUMN_NAME]])</f>
        <v>ENTITYOWND_BY_SPNSR</v>
      </c>
      <c r="B86" s="394" t="s">
        <v>1374</v>
      </c>
      <c r="C86" s="371" t="s">
        <v>1836</v>
      </c>
      <c r="D86" s="365" t="s">
        <v>190</v>
      </c>
      <c r="E86" s="364" t="s">
        <v>63</v>
      </c>
      <c r="F86" s="364" t="s">
        <v>63</v>
      </c>
      <c r="G86" s="364" t="s">
        <v>63</v>
      </c>
      <c r="H86" s="364" t="s">
        <v>62</v>
      </c>
      <c r="I86" s="364" t="s">
        <v>63</v>
      </c>
      <c r="J86" s="364" t="s">
        <v>63</v>
      </c>
      <c r="K86" s="364" t="s">
        <v>63</v>
      </c>
      <c r="L86" s="365" t="s">
        <v>1837</v>
      </c>
      <c r="M86" s="365" t="s">
        <v>1838</v>
      </c>
      <c r="N86" s="365" t="s">
        <v>1838</v>
      </c>
      <c r="O86" s="365" t="b">
        <f>Table1[[#This Row],[Field Definition / Additional Guidance (new)]]=Table1[[#This Row],[Field Definition / Additional Guidance]]</f>
        <v>1</v>
      </c>
      <c r="P86" s="395" t="s">
        <v>139</v>
      </c>
      <c r="Q86" s="395" t="s">
        <v>140</v>
      </c>
      <c r="R86" s="396"/>
      <c r="S86" s="365" t="s">
        <v>1839</v>
      </c>
      <c r="T86" s="364" t="s">
        <v>63</v>
      </c>
      <c r="U86" s="364" t="s">
        <v>63</v>
      </c>
      <c r="V86" s="364" t="s">
        <v>63</v>
      </c>
      <c r="W86" s="364" t="s">
        <v>63</v>
      </c>
      <c r="X86" s="364" t="s">
        <v>62</v>
      </c>
      <c r="Y86" s="364" t="s">
        <v>63</v>
      </c>
      <c r="Z86" s="364" t="s">
        <v>63</v>
      </c>
      <c r="AA86" s="396"/>
      <c r="AB86" s="371" t="s">
        <v>75</v>
      </c>
      <c r="AC86" s="368" t="s">
        <v>551</v>
      </c>
      <c r="AD86" s="368" t="s">
        <v>1836</v>
      </c>
      <c r="AE86" s="367" t="s">
        <v>1840</v>
      </c>
      <c r="AF86" s="371" t="s">
        <v>1469</v>
      </c>
      <c r="AG86" s="367" t="s">
        <v>1470</v>
      </c>
      <c r="AH86" s="366"/>
      <c r="AI86" s="376">
        <v>44665</v>
      </c>
      <c r="AJ86" s="373" t="s">
        <v>1841</v>
      </c>
      <c r="AK86" s="424" t="s">
        <v>8676</v>
      </c>
      <c r="AL86" s="424" t="s">
        <v>140</v>
      </c>
      <c r="AM86" s="424" t="s">
        <v>8218</v>
      </c>
      <c r="AN86" s="424" t="s">
        <v>8174</v>
      </c>
      <c r="AO86" s="424" t="s">
        <v>8158</v>
      </c>
      <c r="AP86" s="424" t="s">
        <v>8590</v>
      </c>
      <c r="AQ86" s="424"/>
      <c r="AR86" s="424">
        <v>1</v>
      </c>
    </row>
    <row r="87" spans="1:44" ht="30" customHeight="1">
      <c r="A87" s="105" t="str">
        <f>_xlfn.CONCAT(Table1[[#This Row],[TABLE_NAME]],Table1[[#This Row],[COLUMN_NAME]])</f>
        <v>ENTITYPD_CRR_RD</v>
      </c>
      <c r="B87" s="394" t="s">
        <v>1374</v>
      </c>
      <c r="C87" s="365" t="s">
        <v>1014</v>
      </c>
      <c r="D87" s="365" t="s">
        <v>114</v>
      </c>
      <c r="E87" s="364" t="s">
        <v>63</v>
      </c>
      <c r="F87" s="364" t="s">
        <v>62</v>
      </c>
      <c r="G87" s="364" t="s">
        <v>62</v>
      </c>
      <c r="H87" s="364" t="s">
        <v>62</v>
      </c>
      <c r="I87" s="364" t="s">
        <v>62</v>
      </c>
      <c r="J87" s="364" t="s">
        <v>62</v>
      </c>
      <c r="K87" s="364" t="s">
        <v>62</v>
      </c>
      <c r="L87" s="365" t="s">
        <v>1015</v>
      </c>
      <c r="M87" s="365" t="s">
        <v>1842</v>
      </c>
      <c r="N87" s="365" t="s">
        <v>1842</v>
      </c>
      <c r="O87" s="365" t="b">
        <f>Table1[[#This Row],[Field Definition / Additional Guidance (new)]]=Table1[[#This Row],[Field Definition / Additional Guidance]]</f>
        <v>1</v>
      </c>
      <c r="P87" s="395">
        <v>99999999999</v>
      </c>
      <c r="Q87" s="395">
        <v>11111111111</v>
      </c>
      <c r="R87" s="396"/>
      <c r="S87" s="365" t="s">
        <v>1843</v>
      </c>
      <c r="T87" s="364" t="s">
        <v>62</v>
      </c>
      <c r="U87" s="364" t="s">
        <v>62</v>
      </c>
      <c r="V87" s="364" t="s">
        <v>62</v>
      </c>
      <c r="W87" s="364" t="s">
        <v>62</v>
      </c>
      <c r="X87" s="364" t="s">
        <v>62</v>
      </c>
      <c r="Y87" s="364" t="s">
        <v>62</v>
      </c>
      <c r="Z87" s="364" t="s">
        <v>63</v>
      </c>
      <c r="AA87" s="396"/>
      <c r="AB87" s="371" t="s">
        <v>75</v>
      </c>
      <c r="AC87" s="368" t="s">
        <v>147</v>
      </c>
      <c r="AD87" s="367" t="s">
        <v>1014</v>
      </c>
      <c r="AE87" s="367" t="s">
        <v>1014</v>
      </c>
      <c r="AF87" s="369" t="s">
        <v>8791</v>
      </c>
      <c r="AG87" s="367" t="s">
        <v>8746</v>
      </c>
      <c r="AH87" s="366"/>
      <c r="AI87" s="376">
        <v>45779</v>
      </c>
      <c r="AJ87" s="373" t="s">
        <v>8792</v>
      </c>
      <c r="AK87" s="424" t="s">
        <v>8677</v>
      </c>
      <c r="AL87" s="424" t="s">
        <v>140</v>
      </c>
      <c r="AM87" s="424" t="s">
        <v>8177</v>
      </c>
      <c r="AN87" s="424" t="s">
        <v>8178</v>
      </c>
      <c r="AO87" s="424" t="s">
        <v>8179</v>
      </c>
      <c r="AP87" s="424"/>
      <c r="AQ87" s="424"/>
      <c r="AR87" s="424">
        <v>1</v>
      </c>
    </row>
    <row r="88" spans="1:44" ht="30" customHeight="1">
      <c r="A88" s="105" t="str">
        <f>_xlfn.CONCAT(Table1[[#This Row],[TABLE_NAME]],Table1[[#This Row],[COLUMN_NAME]])</f>
        <v>ENTITYPD_CRR_RD_T1</v>
      </c>
      <c r="B88" s="394" t="s">
        <v>1374</v>
      </c>
      <c r="C88" s="365" t="s">
        <v>1018</v>
      </c>
      <c r="D88" s="365" t="s">
        <v>114</v>
      </c>
      <c r="E88" s="364" t="s">
        <v>63</v>
      </c>
      <c r="F88" s="364"/>
      <c r="G88" s="364"/>
      <c r="H88" s="364"/>
      <c r="I88" s="364"/>
      <c r="J88" s="364"/>
      <c r="K88" s="364"/>
      <c r="L88" s="365" t="s">
        <v>1019</v>
      </c>
      <c r="M88" s="365" t="s">
        <v>1842</v>
      </c>
      <c r="N88" s="365" t="s">
        <v>1842</v>
      </c>
      <c r="O88" s="365" t="b">
        <f>Table1[[#This Row],[Field Definition / Additional Guidance (new)]]=Table1[[#This Row],[Field Definition / Additional Guidance]]</f>
        <v>1</v>
      </c>
      <c r="P88" s="395">
        <v>99999999999</v>
      </c>
      <c r="Q88" s="395">
        <v>11111111111</v>
      </c>
      <c r="R88" s="396"/>
      <c r="S88" s="365" t="s">
        <v>1844</v>
      </c>
      <c r="T88" s="364" t="s">
        <v>62</v>
      </c>
      <c r="U88" s="364" t="s">
        <v>62</v>
      </c>
      <c r="V88" s="364" t="s">
        <v>62</v>
      </c>
      <c r="W88" s="364" t="s">
        <v>62</v>
      </c>
      <c r="X88" s="364" t="s">
        <v>62</v>
      </c>
      <c r="Y88" s="364" t="s">
        <v>62</v>
      </c>
      <c r="Z88" s="364" t="s">
        <v>63</v>
      </c>
      <c r="AA88" s="396"/>
      <c r="AB88" s="371" t="s">
        <v>75</v>
      </c>
      <c r="AC88" s="368" t="s">
        <v>9157</v>
      </c>
      <c r="AD88" s="367" t="s">
        <v>9158</v>
      </c>
      <c r="AE88" s="368" t="s">
        <v>9159</v>
      </c>
      <c r="AF88" s="369" t="s">
        <v>9160</v>
      </c>
      <c r="AG88" s="367" t="s">
        <v>9161</v>
      </c>
      <c r="AH88" s="366"/>
      <c r="AI88" s="376">
        <v>45771</v>
      </c>
      <c r="AJ88" s="373" t="s">
        <v>9162</v>
      </c>
      <c r="AK88" s="424"/>
      <c r="AL88" s="424" t="s">
        <v>140</v>
      </c>
      <c r="AM88" s="424" t="s">
        <v>8177</v>
      </c>
      <c r="AN88" s="424" t="s">
        <v>8178</v>
      </c>
      <c r="AO88" s="424" t="s">
        <v>8179</v>
      </c>
      <c r="AP88" s="424"/>
      <c r="AQ88" s="424"/>
      <c r="AR88" s="424">
        <v>1</v>
      </c>
    </row>
    <row r="89" spans="1:44" ht="30" customHeight="1">
      <c r="A89" s="105" t="str">
        <f>_xlfn.CONCAT(Table1[[#This Row],[TABLE_NAME]],Table1[[#This Row],[COLUMN_NAME]])</f>
        <v>ENTITYPD_IFRS9_12M_RD</v>
      </c>
      <c r="B89" s="394" t="s">
        <v>1374</v>
      </c>
      <c r="C89" s="365" t="s">
        <v>1028</v>
      </c>
      <c r="D89" s="365" t="s">
        <v>114</v>
      </c>
      <c r="E89" s="364" t="s">
        <v>63</v>
      </c>
      <c r="F89" s="364" t="s">
        <v>62</v>
      </c>
      <c r="G89" s="364" t="s">
        <v>62</v>
      </c>
      <c r="H89" s="364" t="s">
        <v>62</v>
      </c>
      <c r="I89" s="364" t="s">
        <v>62</v>
      </c>
      <c r="J89" s="364" t="s">
        <v>62</v>
      </c>
      <c r="K89" s="364" t="s">
        <v>62</v>
      </c>
      <c r="L89" s="365" t="s">
        <v>1029</v>
      </c>
      <c r="M89" s="365" t="s">
        <v>1845</v>
      </c>
      <c r="N89" s="365" t="s">
        <v>1845</v>
      </c>
      <c r="O89" s="365" t="b">
        <f>Table1[[#This Row],[Field Definition / Additional Guidance (new)]]=Table1[[#This Row],[Field Definition / Additional Guidance]]</f>
        <v>1</v>
      </c>
      <c r="P89" s="395">
        <v>99999999999</v>
      </c>
      <c r="Q89" s="395">
        <v>11111111111</v>
      </c>
      <c r="R89" s="396"/>
      <c r="S89" s="365" t="s">
        <v>1846</v>
      </c>
      <c r="T89" s="364" t="s">
        <v>62</v>
      </c>
      <c r="U89" s="364" t="s">
        <v>62</v>
      </c>
      <c r="V89" s="364" t="s">
        <v>62</v>
      </c>
      <c r="W89" s="364" t="s">
        <v>62</v>
      </c>
      <c r="X89" s="364" t="s">
        <v>62</v>
      </c>
      <c r="Y89" s="364" t="s">
        <v>62</v>
      </c>
      <c r="Z89" s="364" t="s">
        <v>63</v>
      </c>
      <c r="AA89" s="396"/>
      <c r="AB89" s="368" t="s">
        <v>1032</v>
      </c>
      <c r="AC89" s="368" t="s">
        <v>9184</v>
      </c>
      <c r="AD89" s="368" t="s">
        <v>1033</v>
      </c>
      <c r="AE89" s="368" t="s">
        <v>1034</v>
      </c>
      <c r="AF89" s="367" t="s">
        <v>8793</v>
      </c>
      <c r="AG89" s="401" t="s">
        <v>9180</v>
      </c>
      <c r="AH89" s="366"/>
      <c r="AI89" s="376">
        <v>45950</v>
      </c>
      <c r="AJ89" s="373" t="s">
        <v>9206</v>
      </c>
      <c r="AK89" s="424" t="s">
        <v>8678</v>
      </c>
      <c r="AL89" s="424" t="s">
        <v>140</v>
      </c>
      <c r="AM89" s="424" t="s">
        <v>8257</v>
      </c>
      <c r="AN89" s="424" t="s">
        <v>8258</v>
      </c>
      <c r="AO89" s="424" t="s">
        <v>8259</v>
      </c>
      <c r="AP89" s="373" t="s">
        <v>9205</v>
      </c>
      <c r="AQ89" s="424"/>
      <c r="AR89" s="424">
        <v>1</v>
      </c>
    </row>
    <row r="90" spans="1:44" ht="30" customHeight="1">
      <c r="A90" s="105" t="str">
        <f>_xlfn.CONCAT(Table1[[#This Row],[TABLE_NAME]],Table1[[#This Row],[COLUMN_NAME]])</f>
        <v>ENTITYPD_IFRS9_12M_RD_T1</v>
      </c>
      <c r="B90" s="394" t="s">
        <v>1374</v>
      </c>
      <c r="C90" s="365" t="s">
        <v>1035</v>
      </c>
      <c r="D90" s="365" t="s">
        <v>114</v>
      </c>
      <c r="E90" s="364" t="s">
        <v>63</v>
      </c>
      <c r="F90" s="364" t="s">
        <v>63</v>
      </c>
      <c r="G90" s="364" t="s">
        <v>63</v>
      </c>
      <c r="H90" s="364" t="s">
        <v>63</v>
      </c>
      <c r="I90" s="364" t="s">
        <v>62</v>
      </c>
      <c r="J90" s="364" t="s">
        <v>62</v>
      </c>
      <c r="K90" s="364" t="s">
        <v>62</v>
      </c>
      <c r="L90" s="365" t="s">
        <v>1036</v>
      </c>
      <c r="M90" s="365" t="s">
        <v>1847</v>
      </c>
      <c r="N90" s="365" t="s">
        <v>1847</v>
      </c>
      <c r="O90" s="365" t="b">
        <f>Table1[[#This Row],[Field Definition / Additional Guidance (new)]]=Table1[[#This Row],[Field Definition / Additional Guidance]]</f>
        <v>1</v>
      </c>
      <c r="P90" s="395">
        <v>99999999999</v>
      </c>
      <c r="Q90" s="395">
        <v>11111111111</v>
      </c>
      <c r="R90" s="396"/>
      <c r="S90" s="365" t="s">
        <v>1848</v>
      </c>
      <c r="T90" s="364" t="s">
        <v>62</v>
      </c>
      <c r="U90" s="364" t="s">
        <v>62</v>
      </c>
      <c r="V90" s="364" t="s">
        <v>62</v>
      </c>
      <c r="W90" s="364" t="s">
        <v>62</v>
      </c>
      <c r="X90" s="364" t="s">
        <v>62</v>
      </c>
      <c r="Y90" s="364" t="s">
        <v>62</v>
      </c>
      <c r="Z90" s="364" t="s">
        <v>63</v>
      </c>
      <c r="AA90" s="396"/>
      <c r="AB90" s="367" t="s">
        <v>1849</v>
      </c>
      <c r="AC90" s="368" t="s">
        <v>9183</v>
      </c>
      <c r="AD90" s="368" t="s">
        <v>1850</v>
      </c>
      <c r="AE90" s="368" t="s">
        <v>8133</v>
      </c>
      <c r="AF90" s="367" t="s">
        <v>8130</v>
      </c>
      <c r="AG90" s="401" t="s">
        <v>9185</v>
      </c>
      <c r="AH90" s="366"/>
      <c r="AI90" s="376">
        <v>45950</v>
      </c>
      <c r="AJ90" s="373" t="s">
        <v>9207</v>
      </c>
      <c r="AK90" s="424" t="s">
        <v>8679</v>
      </c>
      <c r="AL90" s="424" t="s">
        <v>140</v>
      </c>
      <c r="AM90" s="424" t="s">
        <v>8257</v>
      </c>
      <c r="AN90" s="424" t="s">
        <v>8258</v>
      </c>
      <c r="AO90" s="424" t="s">
        <v>8259</v>
      </c>
      <c r="AP90" s="373" t="s">
        <v>9205</v>
      </c>
      <c r="AQ90" s="424"/>
      <c r="AR90" s="424">
        <v>1</v>
      </c>
    </row>
    <row r="91" spans="1:44" ht="30" customHeight="1">
      <c r="A91" s="105" t="str">
        <f>_xlfn.CONCAT(Table1[[#This Row],[TABLE_NAME]],Table1[[#This Row],[COLUMN_NAME]])</f>
        <v>ENTITYPRFRMNG_STTS_LE</v>
      </c>
      <c r="B91" s="394" t="s">
        <v>1374</v>
      </c>
      <c r="C91" s="371" t="s">
        <v>1851</v>
      </c>
      <c r="D91" s="365" t="s">
        <v>94</v>
      </c>
      <c r="E91" s="364" t="s">
        <v>63</v>
      </c>
      <c r="F91" s="364" t="s">
        <v>62</v>
      </c>
      <c r="G91" s="364" t="s">
        <v>62</v>
      </c>
      <c r="H91" s="364" t="s">
        <v>62</v>
      </c>
      <c r="I91" s="364" t="s">
        <v>62</v>
      </c>
      <c r="J91" s="364" t="s">
        <v>62</v>
      </c>
      <c r="K91" s="364" t="s">
        <v>62</v>
      </c>
      <c r="L91" s="365" t="s">
        <v>1104</v>
      </c>
      <c r="M91" s="365" t="s">
        <v>1852</v>
      </c>
      <c r="N91" s="365" t="s">
        <v>1852</v>
      </c>
      <c r="O91" s="365" t="b">
        <f>Table1[[#This Row],[Field Definition / Additional Guidance (new)]]=Table1[[#This Row],[Field Definition / Additional Guidance]]</f>
        <v>1</v>
      </c>
      <c r="P91" s="395">
        <v>99999999999</v>
      </c>
      <c r="Q91" s="395">
        <v>11111111111</v>
      </c>
      <c r="R91" s="396"/>
      <c r="S91" s="365" t="s">
        <v>1853</v>
      </c>
      <c r="T91" s="364" t="s">
        <v>62</v>
      </c>
      <c r="U91" s="364" t="s">
        <v>62</v>
      </c>
      <c r="V91" s="364" t="s">
        <v>62</v>
      </c>
      <c r="W91" s="364" t="s">
        <v>62</v>
      </c>
      <c r="X91" s="364" t="s">
        <v>62</v>
      </c>
      <c r="Y91" s="364" t="s">
        <v>62</v>
      </c>
      <c r="Z91" s="364" t="s">
        <v>63</v>
      </c>
      <c r="AA91" s="396"/>
      <c r="AB91" s="367" t="s">
        <v>75</v>
      </c>
      <c r="AC91" s="368" t="s">
        <v>265</v>
      </c>
      <c r="AD91" s="368" t="s">
        <v>1103</v>
      </c>
      <c r="AE91" s="368" t="s">
        <v>8134</v>
      </c>
      <c r="AF91" s="367" t="s">
        <v>8127</v>
      </c>
      <c r="AG91" s="367" t="s">
        <v>1540</v>
      </c>
      <c r="AH91" s="366"/>
      <c r="AI91" s="376">
        <v>45771</v>
      </c>
      <c r="AJ91" s="373" t="s">
        <v>8137</v>
      </c>
      <c r="AK91" s="424" t="s">
        <v>8680</v>
      </c>
      <c r="AL91" s="424" t="s">
        <v>140</v>
      </c>
      <c r="AM91" s="424" t="s">
        <v>8141</v>
      </c>
      <c r="AN91" s="424" t="s">
        <v>8142</v>
      </c>
      <c r="AO91" s="424" t="s">
        <v>8143</v>
      </c>
      <c r="AP91" s="424" t="s">
        <v>8591</v>
      </c>
      <c r="AQ91" s="424"/>
      <c r="AR91" s="424">
        <v>1</v>
      </c>
    </row>
    <row r="92" spans="1:44" ht="30" customHeight="1">
      <c r="A92" s="105" t="str">
        <f>_xlfn.CONCAT(Table1[[#This Row],[TABLE_NAME]],Table1[[#This Row],[COLUMN_NAME]])</f>
        <v>ENTITYPRSN_TYP</v>
      </c>
      <c r="B92" s="394" t="s">
        <v>1374</v>
      </c>
      <c r="C92" s="365" t="s">
        <v>1854</v>
      </c>
      <c r="D92" s="365" t="s">
        <v>94</v>
      </c>
      <c r="E92" s="364" t="s">
        <v>63</v>
      </c>
      <c r="F92" s="364"/>
      <c r="G92" s="364"/>
      <c r="H92" s="364"/>
      <c r="I92" s="364"/>
      <c r="J92" s="364"/>
      <c r="K92" s="364"/>
      <c r="L92" s="365" t="s">
        <v>1855</v>
      </c>
      <c r="M92" s="365"/>
      <c r="N92" s="365" t="s">
        <v>1856</v>
      </c>
      <c r="O92" s="365" t="b">
        <f>Table1[[#This Row],[Field Definition / Additional Guidance (new)]]=Table1[[#This Row],[Field Definition / Additional Guidance]]</f>
        <v>0</v>
      </c>
      <c r="P92" s="395" t="s">
        <v>139</v>
      </c>
      <c r="Q92" s="395" t="s">
        <v>193</v>
      </c>
      <c r="R92" s="395"/>
      <c r="S92" s="365" t="s">
        <v>1857</v>
      </c>
      <c r="T92" s="364" t="s">
        <v>62</v>
      </c>
      <c r="U92" s="364" t="s">
        <v>62</v>
      </c>
      <c r="V92" s="364" t="s">
        <v>62</v>
      </c>
      <c r="W92" s="364" t="s">
        <v>62</v>
      </c>
      <c r="X92" s="364" t="s">
        <v>62</v>
      </c>
      <c r="Y92" s="364" t="s">
        <v>62</v>
      </c>
      <c r="Z92" s="364"/>
      <c r="AA92" s="364"/>
      <c r="AB92" s="367" t="s">
        <v>406</v>
      </c>
      <c r="AC92" s="368" t="s">
        <v>826</v>
      </c>
      <c r="AD92" s="368" t="s">
        <v>1858</v>
      </c>
      <c r="AE92" s="368" t="s">
        <v>1859</v>
      </c>
      <c r="AF92" s="383" t="s">
        <v>69</v>
      </c>
      <c r="AG92" s="401" t="s">
        <v>1860</v>
      </c>
      <c r="AH92" s="371"/>
      <c r="AI92" s="370">
        <v>45303</v>
      </c>
      <c r="AJ92" s="385" t="s">
        <v>1861</v>
      </c>
      <c r="AK92" s="424" t="s">
        <v>8681</v>
      </c>
      <c r="AL92" s="424"/>
      <c r="AM92" s="424"/>
      <c r="AN92" s="424"/>
      <c r="AO92" s="424"/>
      <c r="AP92" s="424"/>
      <c r="AQ92" s="424"/>
      <c r="AR92" s="424">
        <v>1</v>
      </c>
    </row>
    <row r="93" spans="1:44" ht="30" customHeight="1">
      <c r="A93" s="105" t="str">
        <f>_xlfn.CONCAT(Table1[[#This Row],[TABLE_NAME]],Table1[[#This Row],[COLUMN_NAME]])</f>
        <v>ENTITYRTNG_MTHD</v>
      </c>
      <c r="B93" s="394" t="s">
        <v>1374</v>
      </c>
      <c r="C93" s="371" t="s">
        <v>1215</v>
      </c>
      <c r="D93" s="365" t="s">
        <v>94</v>
      </c>
      <c r="E93" s="364" t="s">
        <v>63</v>
      </c>
      <c r="F93" s="364" t="s">
        <v>62</v>
      </c>
      <c r="G93" s="364" t="s">
        <v>62</v>
      </c>
      <c r="H93" s="364" t="s">
        <v>62</v>
      </c>
      <c r="I93" s="364" t="s">
        <v>62</v>
      </c>
      <c r="J93" s="364" t="s">
        <v>62</v>
      </c>
      <c r="K93" s="364" t="s">
        <v>62</v>
      </c>
      <c r="L93" s="365" t="s">
        <v>1216</v>
      </c>
      <c r="M93" s="365" t="s">
        <v>1862</v>
      </c>
      <c r="N93" s="365" t="s">
        <v>1862</v>
      </c>
      <c r="O93" s="365" t="b">
        <f>Table1[[#This Row],[Field Definition / Additional Guidance (new)]]=Table1[[#This Row],[Field Definition / Additional Guidance]]</f>
        <v>1</v>
      </c>
      <c r="P93" s="395" t="s">
        <v>139</v>
      </c>
      <c r="Q93" s="395" t="s">
        <v>140</v>
      </c>
      <c r="R93" s="396"/>
      <c r="S93" s="365" t="s">
        <v>1863</v>
      </c>
      <c r="T93" s="364" t="s">
        <v>62</v>
      </c>
      <c r="U93" s="364" t="s">
        <v>62</v>
      </c>
      <c r="V93" s="364" t="s">
        <v>62</v>
      </c>
      <c r="W93" s="364" t="s">
        <v>62</v>
      </c>
      <c r="X93" s="364" t="s">
        <v>62</v>
      </c>
      <c r="Y93" s="364" t="s">
        <v>62</v>
      </c>
      <c r="Z93" s="364" t="s">
        <v>63</v>
      </c>
      <c r="AA93" s="396"/>
      <c r="AB93" s="371" t="s">
        <v>75</v>
      </c>
      <c r="AC93" s="368" t="s">
        <v>435</v>
      </c>
      <c r="AD93" s="363" t="s">
        <v>1215</v>
      </c>
      <c r="AE93" s="367" t="s">
        <v>8704</v>
      </c>
      <c r="AF93" s="369" t="s">
        <v>8705</v>
      </c>
      <c r="AG93" s="367" t="s">
        <v>8706</v>
      </c>
      <c r="AH93" s="366"/>
      <c r="AI93" s="376">
        <v>45877</v>
      </c>
      <c r="AJ93" s="373" t="s">
        <v>8811</v>
      </c>
      <c r="AK93" s="424" t="s">
        <v>8682</v>
      </c>
      <c r="AL93" s="424" t="s">
        <v>140</v>
      </c>
      <c r="AM93" s="424" t="s">
        <v>8262</v>
      </c>
      <c r="AN93" s="424" t="s">
        <v>8178</v>
      </c>
      <c r="AO93" s="424" t="s">
        <v>8179</v>
      </c>
      <c r="AP93" s="424" t="s">
        <v>8390</v>
      </c>
      <c r="AQ93" s="424"/>
      <c r="AR93" s="424">
        <v>1</v>
      </c>
    </row>
    <row r="94" spans="1:44" ht="30" customHeight="1">
      <c r="A94" s="105" t="str">
        <f>_xlfn.CONCAT(Table1[[#This Row],[TABLE_NAME]],Table1[[#This Row],[COLUMN_NAME]])</f>
        <v>ENTITYRTNG_SCL</v>
      </c>
      <c r="B94" s="394" t="s">
        <v>1374</v>
      </c>
      <c r="C94" s="365" t="s">
        <v>1219</v>
      </c>
      <c r="D94" s="365" t="s">
        <v>94</v>
      </c>
      <c r="E94" s="364" t="s">
        <v>63</v>
      </c>
      <c r="F94" s="364" t="s">
        <v>62</v>
      </c>
      <c r="G94" s="364" t="s">
        <v>63</v>
      </c>
      <c r="H94" s="364" t="s">
        <v>62</v>
      </c>
      <c r="I94" s="364" t="s">
        <v>62</v>
      </c>
      <c r="J94" s="364" t="s">
        <v>62</v>
      </c>
      <c r="K94" s="364" t="s">
        <v>62</v>
      </c>
      <c r="L94" s="365" t="s">
        <v>1220</v>
      </c>
      <c r="M94" s="365" t="s">
        <v>1221</v>
      </c>
      <c r="N94" s="365" t="s">
        <v>1221</v>
      </c>
      <c r="O94" s="365" t="b">
        <f>Table1[[#This Row],[Field Definition / Additional Guidance (new)]]=Table1[[#This Row],[Field Definition / Additional Guidance]]</f>
        <v>1</v>
      </c>
      <c r="P94" s="395" t="s">
        <v>139</v>
      </c>
      <c r="Q94" s="395" t="s">
        <v>140</v>
      </c>
      <c r="R94" s="396"/>
      <c r="S94" s="365" t="s">
        <v>1864</v>
      </c>
      <c r="T94" s="364" t="s">
        <v>62</v>
      </c>
      <c r="U94" s="364" t="s">
        <v>62</v>
      </c>
      <c r="V94" s="364" t="s">
        <v>62</v>
      </c>
      <c r="W94" s="364" t="s">
        <v>62</v>
      </c>
      <c r="X94" s="364" t="s">
        <v>62</v>
      </c>
      <c r="Y94" s="364" t="s">
        <v>62</v>
      </c>
      <c r="Z94" s="364" t="s">
        <v>63</v>
      </c>
      <c r="AA94" s="396"/>
      <c r="AB94" s="368" t="s">
        <v>67</v>
      </c>
      <c r="AC94" s="368" t="s">
        <v>67</v>
      </c>
      <c r="AD94" s="368" t="s">
        <v>67</v>
      </c>
      <c r="AE94" s="368" t="s">
        <v>8812</v>
      </c>
      <c r="AF94" s="372" t="s">
        <v>67</v>
      </c>
      <c r="AG94" s="367" t="s">
        <v>67</v>
      </c>
      <c r="AH94" s="366"/>
      <c r="AI94" s="376">
        <v>45744</v>
      </c>
      <c r="AJ94" s="385" t="s">
        <v>8813</v>
      </c>
      <c r="AK94" s="424" t="s">
        <v>8415</v>
      </c>
      <c r="AL94" s="424" t="s">
        <v>140</v>
      </c>
      <c r="AM94" s="424" t="s">
        <v>8262</v>
      </c>
      <c r="AN94" s="424" t="s">
        <v>8178</v>
      </c>
      <c r="AO94" s="424" t="s">
        <v>8179</v>
      </c>
      <c r="AP94" s="424"/>
      <c r="AQ94" s="424"/>
      <c r="AR94" s="424">
        <v>1</v>
      </c>
    </row>
    <row r="95" spans="1:44" ht="30" customHeight="1">
      <c r="A95" s="105" t="str">
        <f>_xlfn.CONCAT(Table1[[#This Row],[TABLE_NAME]],Table1[[#This Row],[COLUMN_NAME]])</f>
        <v>ENTITYSNGL_PRPS_VHCL</v>
      </c>
      <c r="B95" s="394" t="s">
        <v>1374</v>
      </c>
      <c r="C95" s="365" t="s">
        <v>1865</v>
      </c>
      <c r="D95" s="365" t="s">
        <v>94</v>
      </c>
      <c r="E95" s="364" t="s">
        <v>63</v>
      </c>
      <c r="F95" s="364" t="s">
        <v>63</v>
      </c>
      <c r="G95" s="364" t="s">
        <v>62</v>
      </c>
      <c r="H95" s="364" t="s">
        <v>63</v>
      </c>
      <c r="I95" s="364" t="s">
        <v>63</v>
      </c>
      <c r="J95" s="364" t="s">
        <v>63</v>
      </c>
      <c r="K95" s="364" t="s">
        <v>63</v>
      </c>
      <c r="L95" s="365" t="s">
        <v>1866</v>
      </c>
      <c r="M95" s="365" t="s">
        <v>1867</v>
      </c>
      <c r="N95" s="365" t="s">
        <v>1867</v>
      </c>
      <c r="O95" s="365" t="b">
        <f>Table1[[#This Row],[Field Definition / Additional Guidance (new)]]=Table1[[#This Row],[Field Definition / Additional Guidance]]</f>
        <v>1</v>
      </c>
      <c r="P95" s="395">
        <v>99999999999</v>
      </c>
      <c r="Q95" s="395">
        <v>11111111111</v>
      </c>
      <c r="R95" s="396"/>
      <c r="S95" s="365" t="s">
        <v>1868</v>
      </c>
      <c r="T95" s="364" t="s">
        <v>63</v>
      </c>
      <c r="U95" s="364" t="s">
        <v>63</v>
      </c>
      <c r="V95" s="364" t="s">
        <v>63</v>
      </c>
      <c r="W95" s="364" t="s">
        <v>63</v>
      </c>
      <c r="X95" s="364" t="s">
        <v>62</v>
      </c>
      <c r="Y95" s="364" t="s">
        <v>63</v>
      </c>
      <c r="Z95" s="364" t="s">
        <v>63</v>
      </c>
      <c r="AA95" s="396"/>
      <c r="AB95" s="371" t="s">
        <v>67</v>
      </c>
      <c r="AC95" s="371" t="s">
        <v>67</v>
      </c>
      <c r="AD95" s="371" t="s">
        <v>67</v>
      </c>
      <c r="AE95" s="371" t="s">
        <v>1869</v>
      </c>
      <c r="AF95" s="369" t="s">
        <v>69</v>
      </c>
      <c r="AG95" s="390" t="s">
        <v>69</v>
      </c>
      <c r="AH95" s="366"/>
      <c r="AI95" s="376">
        <v>44467</v>
      </c>
      <c r="AJ95" s="373"/>
      <c r="AK95" s="424" t="s">
        <v>8683</v>
      </c>
      <c r="AL95" s="424" t="s">
        <v>140</v>
      </c>
      <c r="AM95" s="424" t="s">
        <v>8321</v>
      </c>
      <c r="AN95" s="424" t="s">
        <v>8157</v>
      </c>
      <c r="AO95" s="424" t="s">
        <v>8158</v>
      </c>
      <c r="AP95" s="424" t="s">
        <v>8592</v>
      </c>
      <c r="AQ95" s="424"/>
      <c r="AR95" s="424">
        <v>1</v>
      </c>
    </row>
    <row r="96" spans="1:44" ht="30" customHeight="1">
      <c r="A96" s="105" t="str">
        <f>_xlfn.CONCAT(Table1[[#This Row],[TABLE_NAME]],Table1[[#This Row],[COLUMN_NAME]])</f>
        <v>ENTITYTAX_ID</v>
      </c>
      <c r="B96" s="394" t="s">
        <v>1374</v>
      </c>
      <c r="C96" s="365" t="s">
        <v>1870</v>
      </c>
      <c r="D96" s="365" t="s">
        <v>136</v>
      </c>
      <c r="E96" s="364" t="s">
        <v>63</v>
      </c>
      <c r="F96" s="364" t="s">
        <v>62</v>
      </c>
      <c r="G96" s="364" t="s">
        <v>62</v>
      </c>
      <c r="H96" s="364" t="s">
        <v>62</v>
      </c>
      <c r="I96" s="364" t="s">
        <v>62</v>
      </c>
      <c r="J96" s="364" t="s">
        <v>62</v>
      </c>
      <c r="K96" s="364" t="s">
        <v>62</v>
      </c>
      <c r="L96" s="365" t="s">
        <v>1871</v>
      </c>
      <c r="M96" s="365" t="s">
        <v>1872</v>
      </c>
      <c r="N96" s="365" t="s">
        <v>1872</v>
      </c>
      <c r="O96" s="365" t="b">
        <f>Table1[[#This Row],[Field Definition / Additional Guidance (new)]]=Table1[[#This Row],[Field Definition / Additional Guidance]]</f>
        <v>1</v>
      </c>
      <c r="P96" s="395" t="s">
        <v>139</v>
      </c>
      <c r="Q96" s="395" t="s">
        <v>140</v>
      </c>
      <c r="R96" s="396"/>
      <c r="S96" s="365" t="s">
        <v>1873</v>
      </c>
      <c r="T96" s="364" t="s">
        <v>62</v>
      </c>
      <c r="U96" s="364" t="s">
        <v>62</v>
      </c>
      <c r="V96" s="364" t="s">
        <v>62</v>
      </c>
      <c r="W96" s="364" t="s">
        <v>62</v>
      </c>
      <c r="X96" s="364" t="s">
        <v>62</v>
      </c>
      <c r="Y96" s="364" t="s">
        <v>62</v>
      </c>
      <c r="Z96" s="364" t="s">
        <v>63</v>
      </c>
      <c r="AA96" s="396"/>
      <c r="AB96" s="371" t="s">
        <v>87</v>
      </c>
      <c r="AC96" s="368" t="s">
        <v>753</v>
      </c>
      <c r="AD96" s="371" t="s">
        <v>1874</v>
      </c>
      <c r="AE96" s="367" t="s">
        <v>1875</v>
      </c>
      <c r="AF96" s="371" t="s">
        <v>69</v>
      </c>
      <c r="AG96" s="401" t="s">
        <v>1876</v>
      </c>
      <c r="AH96" s="366"/>
      <c r="AI96" s="376">
        <v>44586</v>
      </c>
      <c r="AJ96" s="373" t="s">
        <v>1877</v>
      </c>
      <c r="AK96" s="424" t="s">
        <v>8684</v>
      </c>
      <c r="AL96" s="424" t="s">
        <v>140</v>
      </c>
      <c r="AM96" s="424" t="s">
        <v>8321</v>
      </c>
      <c r="AN96" s="424" t="s">
        <v>8157</v>
      </c>
      <c r="AO96" s="424" t="s">
        <v>8158</v>
      </c>
      <c r="AP96" s="424" t="s">
        <v>8379</v>
      </c>
      <c r="AQ96" s="424"/>
      <c r="AR96" s="424">
        <v>1</v>
      </c>
    </row>
    <row r="97" spans="1:44" ht="30" customHeight="1">
      <c r="A97" s="105" t="str">
        <f>_xlfn.CONCAT(Table1[[#This Row],[TABLE_NAME]],Table1[[#This Row],[COLUMN_NAME]])</f>
        <v>ENTITYTTL_DBT</v>
      </c>
      <c r="B97" s="394" t="s">
        <v>1374</v>
      </c>
      <c r="C97" s="371" t="s">
        <v>1878</v>
      </c>
      <c r="D97" s="365" t="s">
        <v>61</v>
      </c>
      <c r="E97" s="364" t="s">
        <v>63</v>
      </c>
      <c r="F97" s="364" t="s">
        <v>62</v>
      </c>
      <c r="G97" s="364" t="s">
        <v>62</v>
      </c>
      <c r="H97" s="364" t="s">
        <v>62</v>
      </c>
      <c r="I97" s="364" t="s">
        <v>63</v>
      </c>
      <c r="J97" s="364" t="s">
        <v>62</v>
      </c>
      <c r="K97" s="364" t="s">
        <v>63</v>
      </c>
      <c r="L97" s="365" t="s">
        <v>1879</v>
      </c>
      <c r="M97" s="365" t="s">
        <v>1880</v>
      </c>
      <c r="N97" s="365" t="s">
        <v>1880</v>
      </c>
      <c r="O97" s="365" t="b">
        <f>Table1[[#This Row],[Field Definition / Additional Guidance (new)]]=Table1[[#This Row],[Field Definition / Additional Guidance]]</f>
        <v>1</v>
      </c>
      <c r="P97" s="395">
        <v>99999999999</v>
      </c>
      <c r="Q97" s="395">
        <v>11111111111</v>
      </c>
      <c r="R97" s="396"/>
      <c r="S97" s="365" t="s">
        <v>1881</v>
      </c>
      <c r="T97" s="364" t="s">
        <v>62</v>
      </c>
      <c r="U97" s="364" t="s">
        <v>62</v>
      </c>
      <c r="V97" s="364" t="s">
        <v>62</v>
      </c>
      <c r="W97" s="364" t="s">
        <v>62</v>
      </c>
      <c r="X97" s="364" t="s">
        <v>62</v>
      </c>
      <c r="Y97" s="364" t="s">
        <v>63</v>
      </c>
      <c r="Z97" s="364" t="s">
        <v>63</v>
      </c>
      <c r="AA97" s="396"/>
      <c r="AB97" s="367" t="s">
        <v>1701</v>
      </c>
      <c r="AC97" s="368" t="s">
        <v>1453</v>
      </c>
      <c r="AD97" s="368" t="s">
        <v>1727</v>
      </c>
      <c r="AE97" s="368" t="s">
        <v>1882</v>
      </c>
      <c r="AF97" s="371" t="s">
        <v>69</v>
      </c>
      <c r="AG97" s="400" t="s">
        <v>1456</v>
      </c>
      <c r="AH97" s="366"/>
      <c r="AI97" s="376">
        <v>44645</v>
      </c>
      <c r="AJ97" s="385" t="s">
        <v>1883</v>
      </c>
      <c r="AK97" s="424" t="s">
        <v>8685</v>
      </c>
      <c r="AL97" s="424" t="s">
        <v>140</v>
      </c>
      <c r="AM97" s="424" t="s">
        <v>8552</v>
      </c>
      <c r="AN97" s="424" t="s">
        <v>8174</v>
      </c>
      <c r="AO97" s="424" t="s">
        <v>8158</v>
      </c>
      <c r="AP97" s="424" t="s">
        <v>8593</v>
      </c>
      <c r="AQ97" s="424"/>
      <c r="AR97" s="424">
        <v>1</v>
      </c>
    </row>
    <row r="98" spans="1:44" ht="30" customHeight="1">
      <c r="A98" s="105" t="str">
        <f>_xlfn.CONCAT(Table1[[#This Row],[TABLE_NAME]],Table1[[#This Row],[COLUMN_NAME]])</f>
        <v>ENTITYTTL_DBT_PRVS</v>
      </c>
      <c r="B98" s="394" t="s">
        <v>1374</v>
      </c>
      <c r="C98" s="371" t="s">
        <v>1884</v>
      </c>
      <c r="D98" s="365" t="s">
        <v>61</v>
      </c>
      <c r="E98" s="364" t="s">
        <v>63</v>
      </c>
      <c r="F98" s="364" t="s">
        <v>62</v>
      </c>
      <c r="G98" s="364" t="s">
        <v>62</v>
      </c>
      <c r="H98" s="364" t="s">
        <v>62</v>
      </c>
      <c r="I98" s="364" t="s">
        <v>63</v>
      </c>
      <c r="J98" s="364" t="s">
        <v>62</v>
      </c>
      <c r="K98" s="364" t="s">
        <v>63</v>
      </c>
      <c r="L98" s="365" t="s">
        <v>1885</v>
      </c>
      <c r="M98" s="365" t="s">
        <v>1886</v>
      </c>
      <c r="N98" s="365" t="s">
        <v>1886</v>
      </c>
      <c r="O98" s="365" t="b">
        <f>Table1[[#This Row],[Field Definition / Additional Guidance (new)]]=Table1[[#This Row],[Field Definition / Additional Guidance]]</f>
        <v>1</v>
      </c>
      <c r="P98" s="395">
        <v>99999999999</v>
      </c>
      <c r="Q98" s="395">
        <v>11111111111</v>
      </c>
      <c r="R98" s="396"/>
      <c r="S98" s="365" t="s">
        <v>1887</v>
      </c>
      <c r="T98" s="364" t="s">
        <v>62</v>
      </c>
      <c r="U98" s="364" t="s">
        <v>62</v>
      </c>
      <c r="V98" s="364" t="s">
        <v>62</v>
      </c>
      <c r="W98" s="364" t="s">
        <v>62</v>
      </c>
      <c r="X98" s="364" t="s">
        <v>62</v>
      </c>
      <c r="Y98" s="364" t="s">
        <v>63</v>
      </c>
      <c r="Z98" s="364" t="s">
        <v>63</v>
      </c>
      <c r="AA98" s="396"/>
      <c r="AB98" s="367" t="s">
        <v>1701</v>
      </c>
      <c r="AC98" s="368" t="s">
        <v>1453</v>
      </c>
      <c r="AD98" s="368" t="s">
        <v>1727</v>
      </c>
      <c r="AE98" s="368" t="s">
        <v>1888</v>
      </c>
      <c r="AF98" s="371" t="s">
        <v>69</v>
      </c>
      <c r="AG98" s="400" t="s">
        <v>1463</v>
      </c>
      <c r="AH98" s="366"/>
      <c r="AI98" s="376">
        <v>44645</v>
      </c>
      <c r="AJ98" s="385" t="s">
        <v>1889</v>
      </c>
      <c r="AK98" s="424" t="s">
        <v>8686</v>
      </c>
      <c r="AL98" s="424" t="s">
        <v>140</v>
      </c>
      <c r="AM98" s="424" t="s">
        <v>8552</v>
      </c>
      <c r="AN98" s="424" t="s">
        <v>8174</v>
      </c>
      <c r="AO98" s="424" t="s">
        <v>8158</v>
      </c>
      <c r="AP98" s="424" t="s">
        <v>8594</v>
      </c>
      <c r="AQ98" s="424"/>
      <c r="AR98" s="424">
        <v>1</v>
      </c>
    </row>
    <row r="99" spans="1:44" ht="30" customHeight="1">
      <c r="A99" s="105" t="str">
        <f>_xlfn.CONCAT(Table1[[#This Row],[TABLE_NAME]],Table1[[#This Row],[COLUMN_NAME]])</f>
        <v>ENTITYTTL_INTRST_PD</v>
      </c>
      <c r="B99" s="394" t="s">
        <v>1374</v>
      </c>
      <c r="C99" s="365" t="s">
        <v>1890</v>
      </c>
      <c r="D99" s="365" t="s">
        <v>61</v>
      </c>
      <c r="E99" s="364" t="s">
        <v>63</v>
      </c>
      <c r="F99" s="364" t="s">
        <v>63</v>
      </c>
      <c r="G99" s="364" t="s">
        <v>62</v>
      </c>
      <c r="H99" s="364" t="s">
        <v>62</v>
      </c>
      <c r="I99" s="364" t="s">
        <v>63</v>
      </c>
      <c r="J99" s="364" t="s">
        <v>63</v>
      </c>
      <c r="K99" s="364" t="s">
        <v>63</v>
      </c>
      <c r="L99" s="365" t="s">
        <v>1891</v>
      </c>
      <c r="M99" s="365" t="s">
        <v>1892</v>
      </c>
      <c r="N99" s="365" t="s">
        <v>1892</v>
      </c>
      <c r="O99" s="365" t="b">
        <f>Table1[[#This Row],[Field Definition / Additional Guidance (new)]]=Table1[[#This Row],[Field Definition / Additional Guidance]]</f>
        <v>1</v>
      </c>
      <c r="P99" s="395">
        <v>99999999999</v>
      </c>
      <c r="Q99" s="395">
        <v>11111111111</v>
      </c>
      <c r="R99" s="396"/>
      <c r="S99" s="365" t="s">
        <v>1893</v>
      </c>
      <c r="T99" s="364" t="s">
        <v>63</v>
      </c>
      <c r="U99" s="364" t="s">
        <v>63</v>
      </c>
      <c r="V99" s="364" t="s">
        <v>63</v>
      </c>
      <c r="W99" s="364" t="s">
        <v>63</v>
      </c>
      <c r="X99" s="364" t="s">
        <v>62</v>
      </c>
      <c r="Y99" s="364" t="s">
        <v>63</v>
      </c>
      <c r="Z99" s="364" t="s">
        <v>63</v>
      </c>
      <c r="AA99" s="396"/>
      <c r="AB99" s="371" t="s">
        <v>118</v>
      </c>
      <c r="AC99" s="371" t="s">
        <v>1177</v>
      </c>
      <c r="AD99" s="371" t="s">
        <v>1191</v>
      </c>
      <c r="AE99" s="367" t="s">
        <v>8923</v>
      </c>
      <c r="AF99" s="367" t="s">
        <v>8924</v>
      </c>
      <c r="AG99" s="367" t="s">
        <v>8925</v>
      </c>
      <c r="AH99" s="366"/>
      <c r="AI99" s="376">
        <v>45771</v>
      </c>
      <c r="AJ99" s="425" t="s">
        <v>8926</v>
      </c>
      <c r="AK99" s="424" t="s">
        <v>8687</v>
      </c>
      <c r="AL99" s="424" t="s">
        <v>140</v>
      </c>
      <c r="AM99" s="424" t="s">
        <v>8188</v>
      </c>
      <c r="AN99" s="424" t="s">
        <v>8142</v>
      </c>
      <c r="AO99" s="424" t="s">
        <v>8246</v>
      </c>
      <c r="AP99" s="424" t="s">
        <v>8595</v>
      </c>
      <c r="AQ99" s="424"/>
      <c r="AR99" s="424">
        <v>1</v>
      </c>
    </row>
    <row r="100" spans="1:44" ht="30" customHeight="1">
      <c r="A100" s="105" t="str">
        <f>_xlfn.CONCAT(Table1[[#This Row],[TABLE_NAME]],Table1[[#This Row],[COLUMN_NAME]])</f>
        <v>ENTITYTTL_LVRG_RT</v>
      </c>
      <c r="B100" s="394" t="s">
        <v>1374</v>
      </c>
      <c r="C100" s="365" t="s">
        <v>1894</v>
      </c>
      <c r="D100" s="365" t="s">
        <v>114</v>
      </c>
      <c r="E100" s="364" t="s">
        <v>63</v>
      </c>
      <c r="F100" s="364" t="s">
        <v>63</v>
      </c>
      <c r="G100" s="364" t="s">
        <v>63</v>
      </c>
      <c r="H100" s="364" t="s">
        <v>62</v>
      </c>
      <c r="I100" s="364" t="s">
        <v>63</v>
      </c>
      <c r="J100" s="364" t="s">
        <v>63</v>
      </c>
      <c r="K100" s="364" t="s">
        <v>63</v>
      </c>
      <c r="L100" s="365" t="s">
        <v>1895</v>
      </c>
      <c r="M100" s="365" t="s">
        <v>1896</v>
      </c>
      <c r="N100" s="365" t="s">
        <v>1896</v>
      </c>
      <c r="O100" s="365" t="b">
        <f>Table1[[#This Row],[Field Definition / Additional Guidance (new)]]=Table1[[#This Row],[Field Definition / Additional Guidance]]</f>
        <v>1</v>
      </c>
      <c r="P100" s="395">
        <v>99999999999</v>
      </c>
      <c r="Q100" s="395">
        <v>11111111111</v>
      </c>
      <c r="R100" s="396"/>
      <c r="S100" s="365" t="s">
        <v>1897</v>
      </c>
      <c r="T100" s="364" t="s">
        <v>63</v>
      </c>
      <c r="U100" s="364" t="s">
        <v>63</v>
      </c>
      <c r="V100" s="364" t="s">
        <v>63</v>
      </c>
      <c r="W100" s="364" t="s">
        <v>63</v>
      </c>
      <c r="X100" s="364" t="s">
        <v>62</v>
      </c>
      <c r="Y100" s="364" t="s">
        <v>63</v>
      </c>
      <c r="Z100" s="364" t="s">
        <v>63</v>
      </c>
      <c r="AA100" s="396"/>
      <c r="AB100" s="371" t="s">
        <v>75</v>
      </c>
      <c r="AC100" s="368" t="s">
        <v>1474</v>
      </c>
      <c r="AD100" s="368" t="s">
        <v>1475</v>
      </c>
      <c r="AE100" s="368" t="s">
        <v>1476</v>
      </c>
      <c r="AF100" s="371" t="s">
        <v>1469</v>
      </c>
      <c r="AG100" s="367" t="s">
        <v>1477</v>
      </c>
      <c r="AH100" s="366"/>
      <c r="AI100" s="376">
        <v>44665</v>
      </c>
      <c r="AJ100" s="373" t="s">
        <v>1898</v>
      </c>
      <c r="AK100" s="424" t="s">
        <v>8676</v>
      </c>
      <c r="AL100" s="424" t="s">
        <v>140</v>
      </c>
      <c r="AM100" s="424" t="s">
        <v>8552</v>
      </c>
      <c r="AN100" s="424" t="s">
        <v>8174</v>
      </c>
      <c r="AO100" s="424" t="s">
        <v>8158</v>
      </c>
      <c r="AP100" s="424" t="s">
        <v>8590</v>
      </c>
      <c r="AQ100" s="424"/>
      <c r="AR100" s="424">
        <v>1</v>
      </c>
    </row>
    <row r="101" spans="1:44" ht="30" customHeight="1">
      <c r="A101" s="105" t="str">
        <f>_xlfn.CONCAT(Table1[[#This Row],[TABLE_NAME]],Table1[[#This Row],[COLUMN_NAME]])</f>
        <v>ENTITYTTL_LVRG_RT_PRVS</v>
      </c>
      <c r="B101" s="394" t="s">
        <v>1374</v>
      </c>
      <c r="C101" s="365" t="s">
        <v>1899</v>
      </c>
      <c r="D101" s="365" t="s">
        <v>114</v>
      </c>
      <c r="E101" s="364" t="s">
        <v>63</v>
      </c>
      <c r="F101" s="364" t="s">
        <v>63</v>
      </c>
      <c r="G101" s="364" t="s">
        <v>63</v>
      </c>
      <c r="H101" s="364" t="s">
        <v>62</v>
      </c>
      <c r="I101" s="364" t="s">
        <v>63</v>
      </c>
      <c r="J101" s="364" t="s">
        <v>63</v>
      </c>
      <c r="K101" s="364" t="s">
        <v>63</v>
      </c>
      <c r="L101" s="365" t="s">
        <v>1900</v>
      </c>
      <c r="M101" s="365" t="s">
        <v>1901</v>
      </c>
      <c r="N101" s="365" t="s">
        <v>1901</v>
      </c>
      <c r="O101" s="365" t="b">
        <f>Table1[[#This Row],[Field Definition / Additional Guidance (new)]]=Table1[[#This Row],[Field Definition / Additional Guidance]]</f>
        <v>1</v>
      </c>
      <c r="P101" s="395">
        <v>99999999999</v>
      </c>
      <c r="Q101" s="395">
        <v>11111111111</v>
      </c>
      <c r="R101" s="396"/>
      <c r="S101" s="365" t="s">
        <v>1902</v>
      </c>
      <c r="T101" s="364" t="s">
        <v>63</v>
      </c>
      <c r="U101" s="364" t="s">
        <v>63</v>
      </c>
      <c r="V101" s="364" t="s">
        <v>63</v>
      </c>
      <c r="W101" s="364" t="s">
        <v>63</v>
      </c>
      <c r="X101" s="364" t="s">
        <v>62</v>
      </c>
      <c r="Y101" s="364" t="s">
        <v>63</v>
      </c>
      <c r="Z101" s="364" t="s">
        <v>63</v>
      </c>
      <c r="AA101" s="396"/>
      <c r="AB101" s="371" t="s">
        <v>75</v>
      </c>
      <c r="AC101" s="368" t="s">
        <v>1474</v>
      </c>
      <c r="AD101" s="368" t="s">
        <v>1903</v>
      </c>
      <c r="AE101" s="368" t="s">
        <v>1904</v>
      </c>
      <c r="AF101" s="371" t="s">
        <v>1469</v>
      </c>
      <c r="AG101" s="367" t="s">
        <v>1905</v>
      </c>
      <c r="AH101" s="366"/>
      <c r="AI101" s="376">
        <v>44665</v>
      </c>
      <c r="AJ101" s="373" t="s">
        <v>1906</v>
      </c>
      <c r="AK101" s="424" t="s">
        <v>8688</v>
      </c>
      <c r="AL101" s="424" t="s">
        <v>140</v>
      </c>
      <c r="AM101" s="424" t="s">
        <v>8552</v>
      </c>
      <c r="AN101" s="424" t="s">
        <v>8174</v>
      </c>
      <c r="AO101" s="424" t="s">
        <v>8158</v>
      </c>
      <c r="AP101" s="424" t="s">
        <v>8590</v>
      </c>
      <c r="AQ101" s="424"/>
      <c r="AR101" s="424">
        <v>1</v>
      </c>
    </row>
    <row r="102" spans="1:44" ht="30" customHeight="1">
      <c r="A102" s="105" t="str">
        <f>_xlfn.CONCAT(Table1[[#This Row],[TABLE_NAME]],Table1[[#This Row],[COLUMN_NAME]])</f>
        <v>ENTITYWTCH_LST</v>
      </c>
      <c r="B102" s="394" t="s">
        <v>1374</v>
      </c>
      <c r="C102" s="371" t="s">
        <v>1907</v>
      </c>
      <c r="D102" s="365" t="s">
        <v>190</v>
      </c>
      <c r="E102" s="364" t="s">
        <v>63</v>
      </c>
      <c r="F102" s="364" t="s">
        <v>62</v>
      </c>
      <c r="G102" s="364" t="s">
        <v>62</v>
      </c>
      <c r="H102" s="364" t="s">
        <v>62</v>
      </c>
      <c r="I102" s="364" t="s">
        <v>62</v>
      </c>
      <c r="J102" s="364" t="s">
        <v>62</v>
      </c>
      <c r="K102" s="364" t="s">
        <v>62</v>
      </c>
      <c r="L102" s="365" t="s">
        <v>1908</v>
      </c>
      <c r="M102" s="365" t="s">
        <v>1909</v>
      </c>
      <c r="N102" s="365" t="s">
        <v>1909</v>
      </c>
      <c r="O102" s="365" t="b">
        <f>Table1[[#This Row],[Field Definition / Additional Guidance (new)]]=Table1[[#This Row],[Field Definition / Additional Guidance]]</f>
        <v>1</v>
      </c>
      <c r="P102" s="395" t="s">
        <v>139</v>
      </c>
      <c r="Q102" s="395" t="s">
        <v>140</v>
      </c>
      <c r="R102" s="396"/>
      <c r="S102" s="365" t="s">
        <v>1910</v>
      </c>
      <c r="T102" s="364" t="s">
        <v>63</v>
      </c>
      <c r="U102" s="364" t="s">
        <v>62</v>
      </c>
      <c r="V102" s="364" t="s">
        <v>62</v>
      </c>
      <c r="W102" s="364" t="s">
        <v>62</v>
      </c>
      <c r="X102" s="364" t="s">
        <v>62</v>
      </c>
      <c r="Y102" s="364" t="s">
        <v>62</v>
      </c>
      <c r="Z102" s="364" t="s">
        <v>63</v>
      </c>
      <c r="AA102" s="396"/>
      <c r="AB102" s="371" t="s">
        <v>87</v>
      </c>
      <c r="AC102" s="368" t="s">
        <v>1911</v>
      </c>
      <c r="AD102" s="368" t="s">
        <v>1912</v>
      </c>
      <c r="AE102" s="368" t="s">
        <v>1913</v>
      </c>
      <c r="AF102" s="371" t="s">
        <v>69</v>
      </c>
      <c r="AG102" s="368" t="s">
        <v>1914</v>
      </c>
      <c r="AH102" s="366"/>
      <c r="AI102" s="376">
        <v>44340</v>
      </c>
      <c r="AJ102" s="373"/>
      <c r="AK102" s="424" t="s">
        <v>8689</v>
      </c>
      <c r="AL102" s="424" t="s">
        <v>140</v>
      </c>
      <c r="AM102" s="424" t="s">
        <v>8321</v>
      </c>
      <c r="AN102" s="424" t="s">
        <v>8157</v>
      </c>
      <c r="AO102" s="424" t="s">
        <v>8158</v>
      </c>
      <c r="AP102" s="424"/>
      <c r="AQ102" s="424"/>
      <c r="AR102" s="424">
        <v>1</v>
      </c>
    </row>
    <row r="103" spans="1:44" ht="30" customHeight="1">
      <c r="A103" s="105" t="str">
        <f>_xlfn.CONCAT(Table1[[#This Row],[TABLE_NAME]],Table1[[#This Row],[COLUMN_NAME]])</f>
        <v>ENTITYTTL_PRMSSBL_DBT_BLNC</v>
      </c>
      <c r="B103" s="394" t="s">
        <v>1374</v>
      </c>
      <c r="C103" s="371" t="s">
        <v>9021</v>
      </c>
      <c r="D103" s="446" t="str">
        <f>_xlfn.XLOOKUP(Table1[[#This Row],[COLUMN_NAME]],[12]Especificação!$G:$G,[12]Especificação!$H:$H)</f>
        <v>FLOAT 2 decimal places</v>
      </c>
      <c r="E103" s="447"/>
      <c r="F103" s="447"/>
      <c r="G103" s="447"/>
      <c r="H103" s="447"/>
      <c r="I103" s="447"/>
      <c r="J103" s="447"/>
      <c r="K103" s="447"/>
      <c r="L103" s="446" t="str">
        <f>_xlfn.XLOOKUP(Table1[[#This Row],[COLUMN_NAME]],[12]Especificação!$G:$G,[12]Especificação!$I:$I)</f>
        <v>Total permissible debt balance</v>
      </c>
      <c r="M103" s="446"/>
      <c r="N103" s="446" t="str">
        <f>_xlfn.XLOOKUP(Table1[[#This Row],[COLUMN_NAME]],[12]Especificação!$G:$G,[12]Especificação!$J:$J)</f>
        <v>The term “Total Permissible Debt Balance” refers to total committed debt (including drawn and undrawn debt) plus total not committed debt. Cash should not be netted against debt. Please report on solo entity level unless advised otherwise.</v>
      </c>
      <c r="O103" s="446" t="b">
        <f>Table1[[#This Row],[Field Definition / Additional Guidance (new)]]=Table1[[#This Row],[Field Definition / Additional Guidance]]</f>
        <v>0</v>
      </c>
      <c r="P103" s="448">
        <f>_xlfn.XLOOKUP(Table1[[#This Row],[COLUMN_NAME]],[12]Especificação!$G:$G,[12]Especificação!$K:$K)</f>
        <v>99999999999</v>
      </c>
      <c r="Q103" s="448">
        <f>_xlfn.XLOOKUP(Table1[[#This Row],[COLUMN_NAME]],[12]Especificação!$G:$G,[12]Especificação!$L:$L)</f>
        <v>11111111111</v>
      </c>
      <c r="R103" s="449"/>
      <c r="S103" s="446" t="str">
        <f>_xlfn.XLOOKUP(Table1[[#This Row],[COLUMN_NAME]],[12]Especificação!$G:$G,[12]Especificação!$E:$E)</f>
        <v>EN.167</v>
      </c>
      <c r="T103" s="447" t="str">
        <f>_xlfn.XLOOKUP(Table1[[#This Row],[COLUMN_NAME]],[13]Overview!$E:$E,[13]Overview!$F:$F)</f>
        <v>N</v>
      </c>
      <c r="U103" s="447" t="str">
        <f>_xlfn.XLOOKUP(Table1[[#This Row],[COLUMN_NAME]],[13]Overview!$E:$E,[13]Overview!$H:$H)</f>
        <v>N</v>
      </c>
      <c r="V103" s="447" t="str">
        <f>_xlfn.XLOOKUP(Table1[[#This Row],[COLUMN_NAME]],[13]Overview!$E:$E,[13]Overview!$I:$I)</f>
        <v>N</v>
      </c>
      <c r="W103" s="447" t="str">
        <f>_xlfn.XLOOKUP(Table1[[#This Row],[COLUMN_NAME]],[13]Overview!$E:$E,[13]Overview!J:J)</f>
        <v>Y</v>
      </c>
      <c r="X103" s="447" t="str">
        <f>_xlfn.XLOOKUP(Table1[[#This Row],[COLUMN_NAME]],[13]Overview!$E:$E,[13]Overview!K:K)</f>
        <v>Y</v>
      </c>
      <c r="Y103" s="447" t="str">
        <f>_xlfn.XLOOKUP(Table1[[#This Row],[COLUMN_NAME]],[13]Overview!$E:$E,[13]Overview!L:L)</f>
        <v>N</v>
      </c>
      <c r="Z103" s="447"/>
      <c r="AA103" s="449"/>
      <c r="AB103" s="450" t="str">
        <f>_xlfn.XLOOKUP(Table1[[#This Row],[COLUMN_NAME]],[12]Especificação!$G:$G,[12]Especificação!N:N)</f>
        <v>CD_LOAN_TAPES_BCE</v>
      </c>
      <c r="AC103" s="450" t="str">
        <f>_xlfn.XLOOKUP(Table1[[#This Row],[COLUMN_NAME]],[12]Especificação!$G:$G,[12]Especificação!O:O)</f>
        <v>LT601_LEV_FIN
LT003_ENTITY</v>
      </c>
      <c r="AD103" s="371" t="str">
        <f>_xlfn.XLOOKUP(Table1[[#This Row],[COLUMN_NAME]],[12]Especificação!$G:$G,[12]Especificação!P:P)</f>
        <v>TTL_PRMSSBL_DBT_BLNC
TTL_DBT</v>
      </c>
      <c r="AE103" s="371" t="str">
        <f>_xlfn.XLOOKUP(Table1[[#This Row],[COLUMN_NAME]],[12]Especificação!$G:$G,[12]Especificação!Q:Q)</f>
        <v>COALESCE(LT601.TTL_PRMSSBL_DBT_BLNC,LT003.TTL_DBT)</v>
      </c>
      <c r="AF103" s="371" t="s">
        <v>69</v>
      </c>
      <c r="AG103" s="371" t="str">
        <f>_xlfn.XLOOKUP(Table1[[#This Row],[COLUMN_NAME]],[12]Especificação!$G:$G,[12]Especificação!S:S)</f>
        <v>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v>
      </c>
      <c r="AH103" s="366"/>
      <c r="AI103" s="376">
        <f>_xlfn.XLOOKUP(Table1[[#This Row],[COLUMN_NAME]],[12]Especificação!$G:$G,[12]Especificação!U:U)</f>
        <v>45849</v>
      </c>
      <c r="AJ103" s="371" t="str">
        <f>_xlfn.XLOOKUP(Table1[[#This Row],[COLUMN_NAME]],[12]Especificação!$G:$G,[12]Especificação!V:V)</f>
        <v>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v>
      </c>
      <c r="AK103" s="424"/>
      <c r="AL103" s="424"/>
      <c r="AM103" s="424"/>
      <c r="AN103" s="424"/>
      <c r="AO103" s="424"/>
      <c r="AP103" s="424"/>
      <c r="AQ103" s="424"/>
      <c r="AR103" s="424"/>
    </row>
    <row r="104" spans="1:44" ht="30" customHeight="1">
      <c r="A104" s="105" t="str">
        <f>_xlfn.CONCAT(Table1[[#This Row],[TABLE_NAME]],Table1[[#This Row],[COLUMN_NAME]])</f>
        <v>ENTITYSCAN</v>
      </c>
      <c r="B104" s="394" t="s">
        <v>1374</v>
      </c>
      <c r="C104" s="371" t="s">
        <v>9022</v>
      </c>
      <c r="D104" s="446" t="str">
        <f>_xlfn.XLOOKUP(Table1[[#This Row],[COLUMN_NAME]],[12]Especificação!$G:$G,[12]Especificação!$H:$H)</f>
        <v>Code List</v>
      </c>
      <c r="E104" s="447"/>
      <c r="F104" s="447"/>
      <c r="G104" s="447"/>
      <c r="H104" s="447"/>
      <c r="I104" s="447"/>
      <c r="J104" s="447"/>
      <c r="K104" s="447"/>
      <c r="L104" s="446" t="str">
        <f>_xlfn.XLOOKUP(Table1[[#This Row],[COLUMN_NAME]],[12]Especificação!$G:$G,[12]Especificação!$I:$I)</f>
        <v>SCAN</v>
      </c>
      <c r="M104" s="446"/>
      <c r="N104" s="446" t="str">
        <f>_xlfn.XLOOKUP(Table1[[#This Row],[COLUMN_NAME]],[12]Especificação!$G:$G,[12]Especificação!$J:$J)</f>
        <v>SCAN of the counterparty.</v>
      </c>
      <c r="O104" s="446" t="b">
        <f>Table1[[#This Row],[Field Definition / Additional Guidance (new)]]=Table1[[#This Row],[Field Definition / Additional Guidance]]</f>
        <v>0</v>
      </c>
      <c r="P104" s="448" t="str">
        <f>_xlfn.XLOOKUP(Table1[[#This Row],[COLUMN_NAME]],[12]Especificação!$G:$G,[12]Especificação!$K:$K)</f>
        <v>MISS</v>
      </c>
      <c r="Q104" s="448" t="str">
        <f>_xlfn.XLOOKUP(Table1[[#This Row],[COLUMN_NAME]],[12]Especificação!$G:$G,[12]Especificação!$L:$L)</f>
        <v>N/A</v>
      </c>
      <c r="R104" s="449"/>
      <c r="S104" s="446" t="str">
        <f>_xlfn.XLOOKUP(Table1[[#This Row],[COLUMN_NAME]],[12]Especificação!$G:$G,[12]Especificação!$E:$E)</f>
        <v>EN.166</v>
      </c>
      <c r="T104" s="447" t="str">
        <f>_xlfn.XLOOKUP(Table1[[#This Row],[COLUMN_NAME]],[13]Overview!$E:$E,[13]Overview!$F:$F)</f>
        <v>N</v>
      </c>
      <c r="U104" s="447" t="str">
        <f>_xlfn.XLOOKUP(Table1[[#This Row],[COLUMN_NAME]],[13]Overview!$E:$E,[13]Overview!$H:$H)</f>
        <v>N</v>
      </c>
      <c r="V104" s="447" t="str">
        <f>_xlfn.XLOOKUP(Table1[[#This Row],[COLUMN_NAME]],[13]Overview!$E:$E,[13]Overview!$I:$I)</f>
        <v>N</v>
      </c>
      <c r="W104" s="447" t="str">
        <f>_xlfn.XLOOKUP(Table1[[#This Row],[COLUMN_NAME]],[13]Overview!$E:$E,[13]Overview!J:J)</f>
        <v>Y</v>
      </c>
      <c r="X104" s="447" t="str">
        <f>_xlfn.XLOOKUP(Table1[[#This Row],[COLUMN_NAME]],[13]Overview!$E:$E,[13]Overview!K:K)</f>
        <v>Y</v>
      </c>
      <c r="Y104" s="447" t="str">
        <f>_xlfn.XLOOKUP(Table1[[#This Row],[COLUMN_NAME]],[13]Overview!$E:$E,[13]Overview!L:L)</f>
        <v>N</v>
      </c>
      <c r="Z104" s="447"/>
      <c r="AA104" s="449"/>
      <c r="AB104" s="450" t="str">
        <f>_xlfn.XLOOKUP(Table1[[#This Row],[COLUMN_NAME]],[12]Especificação!$G:$G,[12]Especificação!N:N)</f>
        <v>BUSINESS_RISCOCREDITO</v>
      </c>
      <c r="AC104" s="450" t="str">
        <f>_xlfn.XLOOKUP(Table1[[#This Row],[COLUMN_NAME]],[12]Especificação!$G:$G,[12]Especificação!O:O)</f>
        <v>MODRIS_FACT_CLIENTES</v>
      </c>
      <c r="AD104" s="371" t="str">
        <f>_xlfn.XLOOKUP(Table1[[#This Row],[COLUMN_NAME]],[12]Especificação!$G:$G,[12]Especificação!P:P)</f>
        <v>ZCLIENTE
CSEG_RISC
CSCAN1</v>
      </c>
      <c r="AE104" s="371" t="str">
        <f>_xlfn.XLOOKUP(Table1[[#This Row],[COLUMN_NAME]],[12]Especificação!$G:$G,[12]Especificação!Q:Q)</f>
        <v xml:space="preserve">  CASE
              WHEN MODRIS.ZCLIENTE IS NULL THEN 'N/A'
              WHEN (MODRIS.CSEG_RISC LIKE '4%'
                    OR MODRIS.CSEG_RISC LIKE '5%'
                    OR MODRIS.CSEG_RISC = '99')
                   AND TRIM(CSCAN1) IN ('*',
                                        '') THEN 'N/A'
ELSE  'VALOR_DESTINO'
                                   </v>
      </c>
      <c r="AF104" s="371" t="str">
        <f>_xlfn.XLOOKUP(Table1[[#This Row],[COLUMN_NAME]],[12]Especificação!$G:$G,[12]Especificação!R:R)</f>
        <v>- SE O CLIENTE NÃO FOR ENCARTEIRADO (PREVISTO NA METODOLOGIA DE CÁLCULO)</v>
      </c>
      <c r="AG104" s="371" t="str">
        <f>_xlfn.XLOOKUP(Table1[[#This Row],[COLUMN_NAME]],[12]Especificação!$G:$G,[12]Especificação!S:S)</f>
        <v>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v>
      </c>
      <c r="AH104" s="366"/>
      <c r="AI104" s="376">
        <f>_xlfn.XLOOKUP(Table1[[#This Row],[COLUMN_NAME]],[12]Especificação!$G:$G,[12]Especificação!U:U)</f>
        <v>45849</v>
      </c>
      <c r="AJ104" s="371" t="str">
        <f>_xlfn.XLOOKUP(Table1[[#This Row],[COLUMN_NAME]],[12]Especificação!$G:$G,[12]Especificação!V:V)</f>
        <v>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v>
      </c>
      <c r="AK104" s="424"/>
      <c r="AL104" s="424"/>
      <c r="AM104" s="424"/>
      <c r="AN104" s="424"/>
      <c r="AO104" s="424"/>
      <c r="AP104" s="424"/>
      <c r="AQ104" s="424"/>
      <c r="AR104" s="424"/>
    </row>
    <row r="105" spans="1:44" ht="30" customHeight="1">
      <c r="A105" s="105" t="str">
        <f>_xlfn.CONCAT(Table1[[#This Row],[TABLE_NAME]],Table1[[#This Row],[COLUMN_NAME]])</f>
        <v>ENTITYRORWA</v>
      </c>
      <c r="B105" s="394" t="s">
        <v>1374</v>
      </c>
      <c r="C105" s="371" t="s">
        <v>8841</v>
      </c>
      <c r="D105" s="446" t="str">
        <f>_xlfn.XLOOKUP(Table1[[#This Row],[COLUMN_NAME]],[12]Especificação!$G:$G,[12]Especificação!$H:$H)</f>
        <v>FLOAT 6 decimal places</v>
      </c>
      <c r="E105" s="447"/>
      <c r="F105" s="447"/>
      <c r="G105" s="447"/>
      <c r="H105" s="447"/>
      <c r="I105" s="447"/>
      <c r="J105" s="447"/>
      <c r="K105" s="447"/>
      <c r="L105" s="446" t="str">
        <f>_xlfn.XLOOKUP(Table1[[#This Row],[COLUMN_NAME]],[12]Especificação!$G:$G,[12]Especificação!$I:$I)</f>
        <v>RoRWA</v>
      </c>
      <c r="M105" s="446"/>
      <c r="N105" s="446" t="str">
        <f>_xlfn.XLOOKUP(Table1[[#This Row],[COLUMN_NAME]],[12]Especificação!$G:$G,[12]Especificação!$J:$J)</f>
        <v>Return On Risk Weighted Assets (RoRWA) of the counterparty.</v>
      </c>
      <c r="O105" s="446" t="b">
        <f>Table1[[#This Row],[Field Definition / Additional Guidance (new)]]=Table1[[#This Row],[Field Definition / Additional Guidance]]</f>
        <v>0</v>
      </c>
      <c r="P105" s="448">
        <f>_xlfn.XLOOKUP(Table1[[#This Row],[COLUMN_NAME]],[12]Especificação!$G:$G,[12]Especificação!$K:$K)</f>
        <v>99999999999</v>
      </c>
      <c r="Q105" s="448">
        <f>_xlfn.XLOOKUP(Table1[[#This Row],[COLUMN_NAME]],[12]Especificação!$G:$G,[12]Especificação!$L:$L)</f>
        <v>11111111111</v>
      </c>
      <c r="R105" s="449"/>
      <c r="S105" s="446" t="str">
        <f>_xlfn.XLOOKUP(Table1[[#This Row],[COLUMN_NAME]],[12]Especificação!$G:$G,[12]Especificação!$E:$E)</f>
        <v>EN.164</v>
      </c>
      <c r="T105" s="447" t="str">
        <f>_xlfn.XLOOKUP(Table1[[#This Row],[COLUMN_NAME]],[13]Overview!$E:$E,[13]Overview!$F:$F)</f>
        <v>N</v>
      </c>
      <c r="U105" s="447" t="str">
        <f>_xlfn.XLOOKUP(Table1[[#This Row],[COLUMN_NAME]],[13]Overview!$E:$E,[13]Overview!$H:$H)</f>
        <v>N</v>
      </c>
      <c r="V105" s="447" t="str">
        <f>_xlfn.XLOOKUP(Table1[[#This Row],[COLUMN_NAME]],[13]Overview!$E:$E,[13]Overview!$I:$I)</f>
        <v>N</v>
      </c>
      <c r="W105" s="447" t="str">
        <f>_xlfn.XLOOKUP(Table1[[#This Row],[COLUMN_NAME]],[13]Overview!$E:$E,[13]Overview!J:J)</f>
        <v>Y</v>
      </c>
      <c r="X105" s="447" t="str">
        <f>_xlfn.XLOOKUP(Table1[[#This Row],[COLUMN_NAME]],[13]Overview!$E:$E,[13]Overview!K:K)</f>
        <v>Y</v>
      </c>
      <c r="Y105" s="447" t="str">
        <f>_xlfn.XLOOKUP(Table1[[#This Row],[COLUMN_NAME]],[13]Overview!$E:$E,[13]Overview!L:L)</f>
        <v>N</v>
      </c>
      <c r="Z105" s="447"/>
      <c r="AA105" s="449"/>
      <c r="AB105" s="450" t="str">
        <f>_xlfn.XLOOKUP(Table1[[#This Row],[COLUMN_NAME]],[12]Especificação!$G:$G,[12]Especificação!N:N)</f>
        <v>CD_LOAN_TAPES_BCE</v>
      </c>
      <c r="AC105" s="450" t="str">
        <f>_xlfn.XLOOKUP(Table1[[#This Row],[COLUMN_NAME]],[12]Especificação!$G:$G,[12]Especificação!O:O)</f>
        <v>LT604_HOLIS_MAN</v>
      </c>
      <c r="AD105" s="371" t="str">
        <f>_xlfn.XLOOKUP(Table1[[#This Row],[COLUMN_NAME]],[12]Especificação!$G:$G,[12]Especificação!P:P)</f>
        <v>VALOR</v>
      </c>
      <c r="AE105" s="371" t="str">
        <f>_xlfn.XLOOKUP(Table1[[#This Row],[COLUMN_NAME]],[12]Especificação!$G:$G,[12]Especificação!Q:Q)</f>
        <v>LT604_HOLIS_MAN.CAMPO = RORWA</v>
      </c>
      <c r="AF105" s="371" t="s">
        <v>69</v>
      </c>
      <c r="AG105" s="371" t="str">
        <f>_xlfn.XLOOKUP(Table1[[#This Row],[COLUMN_NAME]],[12]Especificação!$G:$G,[12]Especificação!S:S)</f>
        <v>1. CRUZAR LT003_ENTTY COM  LT604_HOLIS_MAN
LT003_ENTTY 
LEFT JOIN
(SELECT * FROM CD_LOAN_TAPES_BCE. LT604_HOLIS_MAN)
ON ENTTY_ID = ENTTY_ID</v>
      </c>
      <c r="AH105" s="366"/>
      <c r="AI105" s="376">
        <f>_xlfn.XLOOKUP(Table1[[#This Row],[COLUMN_NAME]],[12]Especificação!$G:$G,[12]Especificação!U:U)</f>
        <v>45849</v>
      </c>
      <c r="AJ105" s="371" t="str">
        <f>_xlfn.XLOOKUP(Table1[[#This Row],[COLUMN_NAME]],[12]Especificação!$G:$G,[12]Especificação!V:V)</f>
        <v>04/04/2025: Novo campo - enviado IT para implementação
11/07/2025: Eliminação da metodologia de N/A, de modo a garantir consistência com feedback da Corporação, através de e-mail a 09/07, relativamente a campos com leverage finance='Y'.</v>
      </c>
      <c r="AK105" s="424"/>
      <c r="AL105" s="424"/>
      <c r="AM105" s="424"/>
      <c r="AN105" s="424"/>
      <c r="AO105" s="424"/>
      <c r="AP105" s="424"/>
      <c r="AQ105" s="424"/>
      <c r="AR105" s="424"/>
    </row>
    <row r="106" spans="1:44" ht="30" customHeight="1">
      <c r="A106" s="105" t="str">
        <f>_xlfn.CONCAT(Table1[[#This Row],[TABLE_NAME]],Table1[[#This Row],[COLUMN_NAME]])</f>
        <v>ENTITYRORAC</v>
      </c>
      <c r="B106" s="394" t="s">
        <v>1374</v>
      </c>
      <c r="C106" s="371" t="s">
        <v>8842</v>
      </c>
      <c r="D106" s="446" t="str">
        <f>_xlfn.XLOOKUP(Table1[[#This Row],[COLUMN_NAME]],[12]Especificação!$G:$G,[12]Especificação!$H:$H)</f>
        <v>FLOAT 6 decimal places</v>
      </c>
      <c r="E106" s="447"/>
      <c r="F106" s="447"/>
      <c r="G106" s="447"/>
      <c r="H106" s="447"/>
      <c r="I106" s="447"/>
      <c r="J106" s="447"/>
      <c r="K106" s="447"/>
      <c r="L106" s="446" t="str">
        <f>_xlfn.XLOOKUP(Table1[[#This Row],[COLUMN_NAME]],[12]Especificação!$G:$G,[12]Especificação!$I:$I)</f>
        <v xml:space="preserve">RORAC </v>
      </c>
      <c r="M106" s="446"/>
      <c r="N106" s="446" t="str">
        <f>_xlfn.XLOOKUP(Table1[[#This Row],[COLUMN_NAME]],[12]Especificação!$G:$G,[12]Especificação!$J:$J)</f>
        <v>Return On Risk-Adjusted Capital (RORAC) of the counterparty.</v>
      </c>
      <c r="O106" s="446" t="b">
        <f>Table1[[#This Row],[Field Definition / Additional Guidance (new)]]=Table1[[#This Row],[Field Definition / Additional Guidance]]</f>
        <v>0</v>
      </c>
      <c r="P106" s="448">
        <f>_xlfn.XLOOKUP(Table1[[#This Row],[COLUMN_NAME]],[12]Especificação!$G:$G,[12]Especificação!$K:$K)</f>
        <v>99999999999</v>
      </c>
      <c r="Q106" s="448">
        <f>_xlfn.XLOOKUP(Table1[[#This Row],[COLUMN_NAME]],[12]Especificação!$G:$G,[12]Especificação!$L:$L)</f>
        <v>11111111111</v>
      </c>
      <c r="R106" s="449"/>
      <c r="S106" s="446" t="str">
        <f>_xlfn.XLOOKUP(Table1[[#This Row],[COLUMN_NAME]],[12]Especificação!$G:$G,[12]Especificação!$E:$E)</f>
        <v>EN.162</v>
      </c>
      <c r="T106" s="447" t="str">
        <f>_xlfn.XLOOKUP(Table1[[#This Row],[COLUMN_NAME]],[13]Overview!$E:$E,[13]Overview!$F:$F)</f>
        <v>N</v>
      </c>
      <c r="U106" s="447" t="str">
        <f>_xlfn.XLOOKUP(Table1[[#This Row],[COLUMN_NAME]],[13]Overview!$E:$E,[13]Overview!$H:$H)</f>
        <v>N</v>
      </c>
      <c r="V106" s="447" t="str">
        <f>_xlfn.XLOOKUP(Table1[[#This Row],[COLUMN_NAME]],[13]Overview!$E:$E,[13]Overview!$I:$I)</f>
        <v>N</v>
      </c>
      <c r="W106" s="447" t="str">
        <f>_xlfn.XLOOKUP(Table1[[#This Row],[COLUMN_NAME]],[13]Overview!$E:$E,[13]Overview!J:J)</f>
        <v>Y</v>
      </c>
      <c r="X106" s="447" t="str">
        <f>_xlfn.XLOOKUP(Table1[[#This Row],[COLUMN_NAME]],[13]Overview!$E:$E,[13]Overview!K:K)</f>
        <v>Y</v>
      </c>
      <c r="Y106" s="447" t="str">
        <f>_xlfn.XLOOKUP(Table1[[#This Row],[COLUMN_NAME]],[13]Overview!$E:$E,[13]Overview!L:L)</f>
        <v>N</v>
      </c>
      <c r="Z106" s="447"/>
      <c r="AA106" s="449"/>
      <c r="AB106" s="450" t="str">
        <f>_xlfn.XLOOKUP(Table1[[#This Row],[COLUMN_NAME]],[12]Especificação!$G:$G,[12]Especificação!N:N)</f>
        <v>CD_CAPTOOLS</v>
      </c>
      <c r="AC106" s="450" t="str">
        <f>_xlfn.XLOOKUP(Table1[[#This Row],[COLUMN_NAME]],[12]Especificação!$G:$G,[12]Especificação!O:O)</f>
        <v>CT003_UNIV_CLI
RORAC_OUTPUT_TOTAL_POR</v>
      </c>
      <c r="AD106" s="371" t="str">
        <f>_xlfn.XLOOKUP(Table1[[#This Row],[COLUMN_NAME]],[12]Especificação!$G:$G,[12]Especificação!P:P)</f>
        <v>MARGENHIST,
COSTESHCO,
PE_HCO,
CEROPYNEG_HCO,
CER_CRED_CC_HCO,
RFR_HCO,
TX_HCO</v>
      </c>
      <c r="AE106" s="371" t="str">
        <f>_xlfn.XLOOKUP(Table1[[#This Row],[COLUMN_NAME]],[12]Especificação!$G:$G,[12]Especificação!Q:Q)</f>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
      <c r="AF106" s="371" t="s">
        <v>69</v>
      </c>
      <c r="AG106" s="371" t="str">
        <f>_xlfn.XLOOKUP(Table1[[#This Row],[COLUMN_NAME]],[12]Especificação!$G:$G,[12]Especificação!S:S)</f>
        <v>1. REALIZAR PASSO 1. DA METODOLOGIA DE CRUZAMENTO SEMELHANTE À IMPLEMENTADA NO CAMPO GRP_RORAC
2. CRUZAR LT003_ENTITY COM TABELA TEMPORÁRIA, CRIADA NO PASSO 1.
LT003_ENTITY
LEFT JOIN
(SELECT * FROM TMP_RORAC)
ON ENTTY_ID=ZCLIENTE
GROUP BY ZCLIENTE</v>
      </c>
      <c r="AH106" s="366"/>
      <c r="AI106" s="376">
        <f>_xlfn.XLOOKUP(Table1[[#This Row],[COLUMN_NAME]],[12]Especificação!$G:$G,[12]Especificação!U:U)</f>
        <v>45849</v>
      </c>
      <c r="AJ106" s="371" t="str">
        <f>_xlfn.XLOOKUP(Table1[[#This Row],[COLUMN_NAME]],[12]Especificação!$G:$G,[12]Especificação!V:V)</f>
        <v>28/03/2025: Novo campo - enviado IT para implementação
11/07/2025: Eliminação da metodologia de N/A, de modo a garantir consistência com feedback da Corporação, através de e-mail a 09/07, relativamente a campos com leverage finance='Y'.</v>
      </c>
      <c r="AK106" s="424"/>
      <c r="AL106" s="424"/>
      <c r="AM106" s="424"/>
      <c r="AN106" s="424"/>
      <c r="AO106" s="424"/>
      <c r="AP106" s="424"/>
      <c r="AQ106" s="424"/>
      <c r="AR106" s="424"/>
    </row>
    <row r="107" spans="1:44" ht="30" customHeight="1">
      <c r="A107" s="105" t="str">
        <f>_xlfn.CONCAT(Table1[[#This Row],[TABLE_NAME]],Table1[[#This Row],[COLUMN_NAME]])</f>
        <v>ENTITYGRP_RORWA</v>
      </c>
      <c r="B107" s="394" t="s">
        <v>1374</v>
      </c>
      <c r="C107" s="371" t="s">
        <v>9023</v>
      </c>
      <c r="D107" s="446" t="str">
        <f>_xlfn.XLOOKUP(Table1[[#This Row],[COLUMN_NAME]],[12]Especificação!$G:$G,[12]Especificação!$H:$H)</f>
        <v>FLOAT 6 decimal places</v>
      </c>
      <c r="E107" s="447"/>
      <c r="F107" s="447"/>
      <c r="G107" s="447"/>
      <c r="H107" s="447"/>
      <c r="I107" s="447"/>
      <c r="J107" s="447"/>
      <c r="K107" s="447"/>
      <c r="L107" s="446" t="str">
        <f>_xlfn.XLOOKUP(Table1[[#This Row],[COLUMN_NAME]],[12]Especificação!$G:$G,[12]Especificação!$I:$I)</f>
        <v>Group's RoRWA</v>
      </c>
      <c r="M107" s="446"/>
      <c r="N107" s="446" t="str">
        <f>_xlfn.XLOOKUP(Table1[[#This Row],[COLUMN_NAME]],[12]Especificação!$G:$G,[12]Especificação!$J:$J)</f>
        <v>Return On Risk Weighted Assets (RoRWA) of the counterparty's economic group.</v>
      </c>
      <c r="O107" s="446" t="b">
        <f>Table1[[#This Row],[Field Definition / Additional Guidance (new)]]=Table1[[#This Row],[Field Definition / Additional Guidance]]</f>
        <v>0</v>
      </c>
      <c r="P107" s="448">
        <f>_xlfn.XLOOKUP(Table1[[#This Row],[COLUMN_NAME]],[12]Especificação!$G:$G,[12]Especificação!$K:$K)</f>
        <v>99999999999</v>
      </c>
      <c r="Q107" s="448">
        <f>_xlfn.XLOOKUP(Table1[[#This Row],[COLUMN_NAME]],[12]Especificação!$G:$G,[12]Especificação!$L:$L)</f>
        <v>11111111111</v>
      </c>
      <c r="R107" s="449"/>
      <c r="S107" s="446" t="str">
        <f>_xlfn.XLOOKUP(Table1[[#This Row],[COLUMN_NAME]],[12]Especificação!$G:$G,[12]Especificação!$E:$E)</f>
        <v>EN.165</v>
      </c>
      <c r="T107" s="447" t="str">
        <f>_xlfn.XLOOKUP(Table1[[#This Row],[COLUMN_NAME]],[13]Overview!$E:$E,[13]Overview!$F:$F)</f>
        <v>N</v>
      </c>
      <c r="U107" s="447" t="str">
        <f>_xlfn.XLOOKUP(Table1[[#This Row],[COLUMN_NAME]],[13]Overview!$E:$E,[13]Overview!$H:$H)</f>
        <v>N</v>
      </c>
      <c r="V107" s="447" t="str">
        <f>_xlfn.XLOOKUP(Table1[[#This Row],[COLUMN_NAME]],[13]Overview!$E:$E,[13]Overview!$I:$I)</f>
        <v>N</v>
      </c>
      <c r="W107" s="447" t="str">
        <f>_xlfn.XLOOKUP(Table1[[#This Row],[COLUMN_NAME]],[13]Overview!$E:$E,[13]Overview!J:J)</f>
        <v>Y</v>
      </c>
      <c r="X107" s="447" t="str">
        <f>_xlfn.XLOOKUP(Table1[[#This Row],[COLUMN_NAME]],[13]Overview!$E:$E,[13]Overview!K:K)</f>
        <v>Y</v>
      </c>
      <c r="Y107" s="447" t="str">
        <f>_xlfn.XLOOKUP(Table1[[#This Row],[COLUMN_NAME]],[13]Overview!$E:$E,[13]Overview!L:L)</f>
        <v>N</v>
      </c>
      <c r="Z107" s="447"/>
      <c r="AA107" s="449"/>
      <c r="AB107" s="450" t="str">
        <f>_xlfn.XLOOKUP(Table1[[#This Row],[COLUMN_NAME]],[12]Especificação!$G:$G,[12]Especificação!N:N)</f>
        <v>CD_LOAN_TAPES_BCE</v>
      </c>
      <c r="AC107" s="450" t="str">
        <f>_xlfn.XLOOKUP(Table1[[#This Row],[COLUMN_NAME]],[12]Especificação!$G:$G,[12]Especificação!O:O)</f>
        <v>LT604_HOLIS_MAN</v>
      </c>
      <c r="AD107" s="371" t="str">
        <f>_xlfn.XLOOKUP(Table1[[#This Row],[COLUMN_NAME]],[12]Especificação!$G:$G,[12]Especificação!P:P)</f>
        <v>VALOR</v>
      </c>
      <c r="AE107" s="371" t="str">
        <f>_xlfn.XLOOKUP(Table1[[#This Row],[COLUMN_NAME]],[12]Especificação!$G:$G,[12]Especificação!Q:Q)</f>
        <v>LT604_HOLIS_MAN.CAMPO = GRP_RORWA</v>
      </c>
      <c r="AF107" s="371" t="s">
        <v>69</v>
      </c>
      <c r="AG107" s="371" t="str">
        <f>_xlfn.XLOOKUP(Table1[[#This Row],[COLUMN_NAME]],[12]Especificação!$G:$G,[12]Especificação!S:S)</f>
        <v>1. CRUZAR LT003_ENTTY COM LT604_HOLIS_MAN
LT003_ENTTY 
LEFT JOIN
(SELECT * FROM CD_LOAN_TAPES_BCE. LT604_HOLIS_MAN)
ON ENTTY_ID = ENTTY_ID</v>
      </c>
      <c r="AH107" s="366"/>
      <c r="AI107" s="376">
        <f>_xlfn.XLOOKUP(Table1[[#This Row],[COLUMN_NAME]],[12]Especificação!$G:$G,[12]Especificação!U:U)</f>
        <v>45849</v>
      </c>
      <c r="AJ107" s="371" t="str">
        <f>_xlfn.XLOOKUP(Table1[[#This Row],[COLUMN_NAME]],[12]Especificação!$G:$G,[12]Especificação!V:V)</f>
        <v>04/04/2025: Novo campo - enviado IT para implementação
11/07/2025: Eliminação da metodologia de N/A, de modo a garantir consistência com feedback da Corporação, através de e-mail a 09/07, relativamente a campos com leverage finance='Y'.</v>
      </c>
      <c r="AK107" s="424"/>
      <c r="AL107" s="424"/>
      <c r="AM107" s="424"/>
      <c r="AN107" s="424"/>
      <c r="AO107" s="424"/>
      <c r="AP107" s="424"/>
      <c r="AQ107" s="424"/>
      <c r="AR107" s="424"/>
    </row>
    <row r="108" spans="1:44" ht="30" customHeight="1">
      <c r="A108" s="105" t="str">
        <f>_xlfn.CONCAT(Table1[[#This Row],[TABLE_NAME]],Table1[[#This Row],[COLUMN_NAME]])</f>
        <v>ENTITYGRP_RORAC</v>
      </c>
      <c r="B108" s="394" t="s">
        <v>1374</v>
      </c>
      <c r="C108" s="371" t="s">
        <v>9024</v>
      </c>
      <c r="D108" s="446" t="str">
        <f>_xlfn.XLOOKUP(Table1[[#This Row],[COLUMN_NAME]],[12]Especificação!$G:$G,[12]Especificação!$H:$H)</f>
        <v>FLOAT 6 decimal places</v>
      </c>
      <c r="E108" s="447"/>
      <c r="F108" s="447"/>
      <c r="G108" s="447"/>
      <c r="H108" s="447"/>
      <c r="I108" s="447"/>
      <c r="J108" s="447"/>
      <c r="K108" s="447"/>
      <c r="L108" s="446" t="str">
        <f>_xlfn.XLOOKUP(Table1[[#This Row],[COLUMN_NAME]],[12]Especificação!$G:$G,[12]Especificação!$I:$I)</f>
        <v>Group's RORAC</v>
      </c>
      <c r="M108" s="446"/>
      <c r="N108" s="446" t="str">
        <f>_xlfn.XLOOKUP(Table1[[#This Row],[COLUMN_NAME]],[12]Especificação!$G:$G,[12]Especificação!$J:$J)</f>
        <v>Return On Risk-Adjusted Capital (RORAC) of the counterparty's economic group.</v>
      </c>
      <c r="O108" s="446" t="b">
        <f>Table1[[#This Row],[Field Definition / Additional Guidance (new)]]=Table1[[#This Row],[Field Definition / Additional Guidance]]</f>
        <v>0</v>
      </c>
      <c r="P108" s="448">
        <f>_xlfn.XLOOKUP(Table1[[#This Row],[COLUMN_NAME]],[12]Especificação!$G:$G,[12]Especificação!$K:$K)</f>
        <v>99999999999</v>
      </c>
      <c r="Q108" s="448">
        <f>_xlfn.XLOOKUP(Table1[[#This Row],[COLUMN_NAME]],[12]Especificação!$G:$G,[12]Especificação!$L:$L)</f>
        <v>11111111111</v>
      </c>
      <c r="R108" s="449"/>
      <c r="S108" s="446" t="str">
        <f>_xlfn.XLOOKUP(Table1[[#This Row],[COLUMN_NAME]],[12]Especificação!$G:$G,[12]Especificação!$E:$E)</f>
        <v>EN.163</v>
      </c>
      <c r="T108" s="447" t="str">
        <f>_xlfn.XLOOKUP(Table1[[#This Row],[COLUMN_NAME]],[13]Overview!$E:$E,[13]Overview!$F:$F)</f>
        <v>N</v>
      </c>
      <c r="U108" s="447" t="str">
        <f>_xlfn.XLOOKUP(Table1[[#This Row],[COLUMN_NAME]],[13]Overview!$E:$E,[13]Overview!$H:$H)</f>
        <v>N</v>
      </c>
      <c r="V108" s="447" t="str">
        <f>_xlfn.XLOOKUP(Table1[[#This Row],[COLUMN_NAME]],[13]Overview!$E:$E,[13]Overview!$I:$I)</f>
        <v>N</v>
      </c>
      <c r="W108" s="447" t="str">
        <f>_xlfn.XLOOKUP(Table1[[#This Row],[COLUMN_NAME]],[13]Overview!$E:$E,[13]Overview!J:J)</f>
        <v>Y</v>
      </c>
      <c r="X108" s="447" t="str">
        <f>_xlfn.XLOOKUP(Table1[[#This Row],[COLUMN_NAME]],[13]Overview!$E:$E,[13]Overview!K:K)</f>
        <v>Y</v>
      </c>
      <c r="Y108" s="447" t="str">
        <f>_xlfn.XLOOKUP(Table1[[#This Row],[COLUMN_NAME]],[13]Overview!$E:$E,[13]Overview!L:L)</f>
        <v>N</v>
      </c>
      <c r="Z108" s="447"/>
      <c r="AA108" s="444"/>
      <c r="AB108" s="450" t="str">
        <f>_xlfn.XLOOKUP(Table1[[#This Row],[COLUMN_NAME]],[12]Especificação!$G:$G,[12]Especificação!N:N)</f>
        <v>CD_CAPTOOLS</v>
      </c>
      <c r="AC108" s="450" t="str">
        <f>_xlfn.XLOOKUP(Table1[[#This Row],[COLUMN_NAME]],[12]Especificação!$G:$G,[12]Especificação!O:O)</f>
        <v>CT069_UNIV_GR_EC
CT070_UNIV_GR_CLI
CT003_UNIV_CLI
RORAC_OUTPUT_TOTAL_POR</v>
      </c>
      <c r="AD108" s="371" t="str">
        <f>_xlfn.XLOOKUP(Table1[[#This Row],[COLUMN_NAME]],[12]Especificação!$G:$G,[12]Especificação!P:P)</f>
        <v>MARGENHIST,
COSTESHCO,
PE_HCO,
CEROPYNEG_HCO,
CER_CRED_CC_HCO,
RFR_HCO,
TX_HCO</v>
      </c>
      <c r="AE108" s="371" t="str">
        <f>_xlfn.XLOOKUP(Table1[[#This Row],[COLUMN_NAME]],[12]Especificação!$G:$G,[12]Especificação!Q:Q)</f>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
      <c r="AF108" s="371" t="s">
        <v>69</v>
      </c>
      <c r="AG108" s="371" t="str">
        <f>_xlfn.XLOOKUP(Table1[[#This Row],[COLUMN_NAME]],[12]Especificação!$G:$G,[12]Especificação!S:S)</f>
        <v>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v>
      </c>
      <c r="AH108" s="366"/>
      <c r="AI108" s="376">
        <f>_xlfn.XLOOKUP(Table1[[#This Row],[COLUMN_NAME]],[12]Especificação!$G:$G,[12]Especificação!U:U)</f>
        <v>45849</v>
      </c>
      <c r="AJ108" s="371" t="str">
        <f>_xlfn.XLOOKUP(Table1[[#This Row],[COLUMN_NAME]],[12]Especificação!$G:$G,[12]Especificação!V:V)</f>
        <v>28/03/2025: Novo campo - enviado IT para implementação
11/07/2025: Eliminação da metodologia de N/A, de modo a garantir consistência com feedback da Corporação, através de e-mail a 09/07, relativamente a campos com leverage finance='Y'.</v>
      </c>
      <c r="AK108" s="445"/>
      <c r="AL108" s="445"/>
      <c r="AM108" s="445"/>
      <c r="AN108" s="445"/>
      <c r="AO108" s="445"/>
      <c r="AP108" s="445"/>
      <c r="AQ108" s="445"/>
      <c r="AR108" s="445"/>
    </row>
    <row r="109" spans="1:44" ht="30" customHeight="1">
      <c r="A109" s="105" t="str">
        <f>_xlfn.CONCAT(Table1[[#This Row],[TABLE_NAME]],Table1[[#This Row],[COLUMN_NAME]])</f>
        <v>ENTITYFLLN_ANGL_NRRW_DFNTN</v>
      </c>
      <c r="B109" s="394" t="s">
        <v>1374</v>
      </c>
      <c r="C109" s="371" t="s">
        <v>9025</v>
      </c>
      <c r="D109" s="446" t="str">
        <f>_xlfn.XLOOKUP(Table1[[#This Row],[COLUMN_NAME]],[12]Especificação!$G:$G,[12]Especificação!$H:$H)</f>
        <v>Y, N</v>
      </c>
      <c r="E109" s="447"/>
      <c r="F109" s="447"/>
      <c r="G109" s="447"/>
      <c r="H109" s="447"/>
      <c r="I109" s="447"/>
      <c r="J109" s="447"/>
      <c r="K109" s="447"/>
      <c r="L109" s="446" t="str">
        <f>_xlfn.XLOOKUP(Table1[[#This Row],[COLUMN_NAME]],[12]Especificação!$G:$G,[12]Especificação!$I:$I)</f>
        <v>Fallen Angel narrow definition</v>
      </c>
      <c r="M109" s="446"/>
      <c r="N109" s="446" t="str">
        <f>_xlfn.XLOOKUP(Table1[[#This Row],[COLUMN_NAME]],[12]Especificação!$G:$G,[12]Especificação!$J:$J)</f>
        <v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v>
      </c>
      <c r="O109" s="446" t="b">
        <f>Table1[[#This Row],[Field Definition / Additional Guidance (new)]]=Table1[[#This Row],[Field Definition / Additional Guidance]]</f>
        <v>0</v>
      </c>
      <c r="P109" s="448" t="str">
        <f>_xlfn.XLOOKUP(Table1[[#This Row],[COLUMN_NAME]],[12]Especificação!$G:$G,[12]Especificação!$K:$K)</f>
        <v>MISS</v>
      </c>
      <c r="Q109" s="448" t="str">
        <f>_xlfn.XLOOKUP(Table1[[#This Row],[COLUMN_NAME]],[12]Especificação!$G:$G,[12]Especificação!$L:$L)</f>
        <v>N/A</v>
      </c>
      <c r="R109" s="449"/>
      <c r="S109" s="446" t="str">
        <f>_xlfn.XLOOKUP(Table1[[#This Row],[COLUMN_NAME]],[12]Especificação!$G:$G,[12]Especificação!$E:$E)</f>
        <v>EN.139</v>
      </c>
      <c r="T109" s="447" t="str">
        <f>_xlfn.XLOOKUP(Table1[[#This Row],[COLUMN_NAME]],[13]Overview!$E:$E,[13]Overview!$F:$F)</f>
        <v>N</v>
      </c>
      <c r="U109" s="447" t="str">
        <f>_xlfn.XLOOKUP(Table1[[#This Row],[COLUMN_NAME]],[13]Overview!$E:$E,[13]Overview!$H:$H)</f>
        <v>N</v>
      </c>
      <c r="V109" s="447" t="str">
        <f>_xlfn.XLOOKUP(Table1[[#This Row],[COLUMN_NAME]],[13]Overview!$E:$E,[13]Overview!$I:$I)</f>
        <v>N</v>
      </c>
      <c r="W109" s="447" t="str">
        <f>_xlfn.XLOOKUP(Table1[[#This Row],[COLUMN_NAME]],[13]Overview!$E:$E,[13]Overview!J:J)</f>
        <v>Y</v>
      </c>
      <c r="X109" s="447" t="str">
        <f>_xlfn.XLOOKUP(Table1[[#This Row],[COLUMN_NAME]],[13]Overview!$E:$E,[13]Overview!K:K)</f>
        <v>Y</v>
      </c>
      <c r="Y109" s="447" t="str">
        <f>_xlfn.XLOOKUP(Table1[[#This Row],[COLUMN_NAME]],[13]Overview!$E:$E,[13]Overview!L:L)</f>
        <v>N</v>
      </c>
      <c r="Z109" s="447"/>
      <c r="AA109" s="443"/>
      <c r="AB109" s="450" t="str">
        <f>_xlfn.XLOOKUP(Table1[[#This Row],[COLUMN_NAME]],[12]Especificação!$G:$G,[12]Especificação!N:N)</f>
        <v>CD_LOAN_TAPES_BCE</v>
      </c>
      <c r="AC109" s="450" t="str">
        <f>_xlfn.XLOOKUP(Table1[[#This Row],[COLUMN_NAME]],[12]Especificação!$G:$G,[12]Especificação!O:O)</f>
        <v>LT601_LEV_FIN</v>
      </c>
      <c r="AD109" s="371" t="str">
        <f>_xlfn.XLOOKUP(Table1[[#This Row],[COLUMN_NAME]],[12]Especificação!$G:$G,[12]Especificação!P:P)</f>
        <v>FLLN_ANGL_NRRW_DFNTN</v>
      </c>
      <c r="AE109" s="371" t="str">
        <f>_xlfn.XLOOKUP(Table1[[#This Row],[COLUMN_NAME]],[12]Especificação!$G:$G,[12]Especificação!Q:Q)</f>
        <v>1. CAMPO APROVISIONADO DIRETAMENTE DA LT601_LEV_FIN
NOTA:  SE O CONTRATO NÃO PERTENCER AO UNIVERSO DE LEVERAGE FINANCE (LT601_LEV_FIN) ENTÃO 'N'</v>
      </c>
      <c r="AF109" s="371" t="str">
        <f>_xlfn.XLOOKUP(Table1[[#This Row],[COLUMN_NAME]],[12]Especificação!$G:$G,[12]Especificação!R:R)</f>
        <v>-</v>
      </c>
      <c r="AG109" s="371" t="str">
        <f>_xlfn.XLOOKUP(Table1[[#This Row],[COLUMN_NAME]],[12]Especificação!$G:$G,[12]Especificação!S:S)</f>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
      <c r="AH109" s="366"/>
      <c r="AI109" s="376">
        <f>_xlfn.XLOOKUP(Table1[[#This Row],[COLUMN_NAME]],[12]Especificação!$G:$G,[12]Especificação!U:U)</f>
        <v>45813</v>
      </c>
      <c r="AJ109" s="371" t="str">
        <f>_xlfn.XLOOKUP(Table1[[#This Row],[COLUMN_NAME]],[12]Especificação!$G:$G,[12]Especificação!V:V)</f>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
      <c r="AK109" s="445"/>
      <c r="AL109" s="445"/>
      <c r="AM109" s="445"/>
      <c r="AN109" s="445"/>
      <c r="AO109" s="445"/>
      <c r="AP109" s="445"/>
      <c r="AQ109" s="445"/>
      <c r="AR109" s="445"/>
    </row>
    <row r="110" spans="1:44" ht="30" customHeight="1">
      <c r="A110" s="105" t="str">
        <f>_xlfn.CONCAT(Table1[[#This Row],[TABLE_NAME]],Table1[[#This Row],[COLUMN_NAME]])</f>
        <v>ENTITYFLLN_ANGL_EXTNDD_DFNTN</v>
      </c>
      <c r="B110" s="394" t="s">
        <v>1374</v>
      </c>
      <c r="C110" s="371" t="s">
        <v>9026</v>
      </c>
      <c r="D110" s="365" t="str">
        <f>_xlfn.XLOOKUP(Table1[[#This Row],[COLUMN_NAME]],[12]Especificação!$G:$G,[12]Especificação!$H:$H)</f>
        <v>Y, N</v>
      </c>
      <c r="E110" s="364"/>
      <c r="F110" s="364"/>
      <c r="G110" s="364"/>
      <c r="H110" s="364"/>
      <c r="I110" s="364"/>
      <c r="J110" s="364"/>
      <c r="K110" s="364"/>
      <c r="L110" s="365" t="str">
        <f>_xlfn.XLOOKUP(Table1[[#This Row],[COLUMN_NAME]],[12]Especificação!$G:$G,[12]Especificação!$I:$I)</f>
        <v>Fallen Angel extended definition</v>
      </c>
      <c r="M110" s="365"/>
      <c r="N110" s="365" t="str">
        <f>_xlfn.XLOOKUP(Table1[[#This Row],[COLUMN_NAME]],[12]Especificação!$G:$G,[12]Especificação!$J:$J)</f>
        <v>Fallen Angel extended definition refer to borrowers that experienced an increase of Leverage finance ratio (as per ECB Guidance on leveraged transactions; total debt vs EBITDA) due to a material deterioriation in financial performance after origination.</v>
      </c>
      <c r="O110" s="365" t="b">
        <f>Table1[[#This Row],[Field Definition / Additional Guidance (new)]]=Table1[[#This Row],[Field Definition / Additional Guidance]]</f>
        <v>0</v>
      </c>
      <c r="P110" s="395" t="str">
        <f>_xlfn.XLOOKUP(Table1[[#This Row],[COLUMN_NAME]],[12]Especificação!$G:$G,[12]Especificação!$K:$K)</f>
        <v>MISS</v>
      </c>
      <c r="Q110" s="395" t="str">
        <f>_xlfn.XLOOKUP(Table1[[#This Row],[COLUMN_NAME]],[12]Especificação!$G:$G,[12]Especificação!$L:$L)</f>
        <v>N/A</v>
      </c>
      <c r="R110" s="396"/>
      <c r="S110" s="365" t="str">
        <f>_xlfn.XLOOKUP(Table1[[#This Row],[COLUMN_NAME]],[12]Especificação!$G:$G,[12]Especificação!$E:$E)</f>
        <v>EN.140</v>
      </c>
      <c r="T110" s="364" t="str">
        <f>_xlfn.XLOOKUP(Table1[[#This Row],[COLUMN_NAME]],[13]Overview!$E:$E,[13]Overview!$F:$F)</f>
        <v>N</v>
      </c>
      <c r="U110" s="364" t="str">
        <f>_xlfn.XLOOKUP(Table1[[#This Row],[COLUMN_NAME]],[13]Overview!$E:$E,[13]Overview!$H:$H)</f>
        <v>N</v>
      </c>
      <c r="V110" s="364" t="str">
        <f>_xlfn.XLOOKUP(Table1[[#This Row],[COLUMN_NAME]],[13]Overview!$E:$E,[13]Overview!$I:$I)</f>
        <v>N</v>
      </c>
      <c r="W110" s="364" t="str">
        <f>_xlfn.XLOOKUP(Table1[[#This Row],[COLUMN_NAME]],[13]Overview!$E:$E,[13]Overview!J:J)</f>
        <v>Y</v>
      </c>
      <c r="X110" s="364" t="str">
        <f>_xlfn.XLOOKUP(Table1[[#This Row],[COLUMN_NAME]],[13]Overview!$E:$E,[13]Overview!K:K)</f>
        <v>Y</v>
      </c>
      <c r="Y110" s="364" t="str">
        <f>_xlfn.XLOOKUP(Table1[[#This Row],[COLUMN_NAME]],[13]Overview!$E:$E,[13]Overview!L:L)</f>
        <v>N</v>
      </c>
      <c r="Z110" s="364"/>
      <c r="AA110" s="443"/>
      <c r="AB110" s="371" t="str">
        <f>_xlfn.XLOOKUP(Table1[[#This Row],[COLUMN_NAME]],[12]Especificação!$G:$G,[12]Especificação!N:N)</f>
        <v>CD_LOAN_TAPES_BCE</v>
      </c>
      <c r="AC110" s="371" t="str">
        <f>_xlfn.XLOOKUP(Table1[[#This Row],[COLUMN_NAME]],[12]Especificação!$G:$G,[12]Especificação!O:O)</f>
        <v>LT601_LEV_FIN</v>
      </c>
      <c r="AD110" s="371" t="str">
        <f>_xlfn.XLOOKUP(Table1[[#This Row],[COLUMN_NAME]],[12]Especificação!$G:$G,[12]Especificação!P:P)</f>
        <v>FLLN_ANGL_EXTNDD_DFNTN</v>
      </c>
      <c r="AE110" s="371" t="str">
        <f>_xlfn.XLOOKUP(Table1[[#This Row],[COLUMN_NAME]],[12]Especificação!$G:$G,[12]Especificação!Q:Q)</f>
        <v>1. CAMPO APROVISIONADO DIRETAMENTE DA LT601_LEV_FIN
NOTA:  SE O CONTRATO NÃO PERTENCER AO UNIVERSO DE LEVERAGE FINANCE (LT601_LEV_FIN) ENTÃO 'N'</v>
      </c>
      <c r="AF110" s="371" t="str">
        <f>_xlfn.XLOOKUP(Table1[[#This Row],[COLUMN_NAME]],[12]Especificação!$G:$G,[12]Especificação!R:R)</f>
        <v>-</v>
      </c>
      <c r="AG110" s="371" t="str">
        <f>_xlfn.XLOOKUP(Table1[[#This Row],[COLUMN_NAME]],[12]Especificação!$G:$G,[12]Especificação!S:S)</f>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
      <c r="AH110" s="366"/>
      <c r="AI110" s="376">
        <f>_xlfn.XLOOKUP(Table1[[#This Row],[COLUMN_NAME]],[12]Especificação!$G:$G,[12]Especificação!U:U)</f>
        <v>45813</v>
      </c>
      <c r="AJ110" s="371" t="str">
        <f>_xlfn.XLOOKUP(Table1[[#This Row],[COLUMN_NAME]],[12]Especificação!$G:$G,[12]Especificação!V:V)</f>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
      <c r="AK110" s="445"/>
      <c r="AL110" s="445"/>
      <c r="AM110" s="445"/>
      <c r="AN110" s="445"/>
      <c r="AO110" s="445"/>
      <c r="AP110" s="445"/>
      <c r="AQ110" s="445"/>
      <c r="AR110" s="445"/>
    </row>
    <row r="111" spans="1:44" ht="15" customHeight="1"/>
  </sheetData>
  <phoneticPr fontId="43" type="noConversion"/>
  <conditionalFormatting sqref="E7:K110 T7:Z110">
    <cfRule type="containsText" dxfId="37" priority="17" operator="containsText" text="Y">
      <formula>NOT(ISERROR(SEARCH("Y",E7)))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BT46"/>
  <sheetViews>
    <sheetView showGridLines="0" zoomScale="87" zoomScaleNormal="90" workbookViewId="0">
      <pane xSplit="3" ySplit="6" topLeftCell="D7" activePane="bottomRight" state="frozen"/>
      <selection pane="topRight" activeCell="D1" sqref="D1"/>
      <selection pane="bottomLeft" activeCell="A7" sqref="A7"/>
      <selection pane="bottomRight" activeCell="D7" sqref="A2:BT46"/>
    </sheetView>
  </sheetViews>
  <sheetFormatPr defaultColWidth="0" defaultRowHeight="15" customHeight="1" outlineLevelCol="1"/>
  <cols>
    <col min="1" max="1" width="3.5703125" customWidth="1"/>
    <col min="2" max="2" width="18.5703125" customWidth="1"/>
    <col min="3" max="3" width="30.5703125" customWidth="1"/>
    <col min="4" max="4" width="17.5703125" customWidth="1"/>
    <col min="5" max="5" width="16.85546875" bestFit="1" customWidth="1"/>
    <col min="6" max="11" width="10.5703125" customWidth="1"/>
    <col min="12" max="12" width="34.5703125" customWidth="1"/>
    <col min="13" max="13" width="64.5703125" hidden="1" customWidth="1"/>
    <col min="14" max="14" width="64.5703125" customWidth="1"/>
    <col min="15" max="15" width="19.28515625" hidden="1" customWidth="1"/>
    <col min="16" max="17" width="21.42578125" customWidth="1"/>
    <col min="18" max="18" width="1.5703125" customWidth="1"/>
    <col min="19" max="26" width="11.42578125" customWidth="1"/>
    <col min="27" max="27" width="1.5703125" customWidth="1"/>
    <col min="28" max="28" width="18.42578125" customWidth="1"/>
    <col min="29" max="29" width="20.5703125" customWidth="1" outlineLevel="1"/>
    <col min="30" max="30" width="22.7109375" customWidth="1" outlineLevel="1"/>
    <col min="31" max="32" width="34.5703125" customWidth="1" outlineLevel="1"/>
    <col min="33" max="33" width="22.85546875" customWidth="1"/>
    <col min="34" max="34" width="24.5703125" customWidth="1" outlineLevel="1"/>
    <col min="35" max="35" width="18.42578125" customWidth="1" outlineLevel="1"/>
    <col min="36" max="37" width="34.5703125" customWidth="1" outlineLevel="1"/>
    <col min="38" max="38" width="18.42578125" customWidth="1"/>
    <col min="39" max="39" width="20.5703125" customWidth="1" outlineLevel="1"/>
    <col min="40" max="40" width="18.42578125" customWidth="1" outlineLevel="1"/>
    <col min="41" max="42" width="34.5703125" customWidth="1" outlineLevel="1"/>
    <col min="43" max="43" width="18.42578125" customWidth="1"/>
    <col min="44" max="52" width="34.5703125" customWidth="1" outlineLevel="1"/>
    <col min="53" max="53" width="18.42578125" customWidth="1"/>
    <col min="54" max="54" width="1.5703125" customWidth="1"/>
    <col min="55" max="55" width="19.42578125" customWidth="1"/>
    <col min="56" max="56" width="40.5703125" customWidth="1"/>
    <col min="57" max="57" width="18.28515625" customWidth="1"/>
    <col min="58" max="58" width="16.42578125" customWidth="1"/>
    <col min="59" max="59" width="18" customWidth="1"/>
    <col min="60" max="63" width="8.5703125" customWidth="1"/>
    <col min="64" max="64" width="3.7109375" customWidth="1"/>
    <col min="65" max="72" width="0" hidden="1" customWidth="1"/>
    <col min="73" max="16384" width="8.5703125" hidden="1"/>
  </cols>
  <sheetData>
    <row r="2" spans="1:64" ht="34.5" customHeight="1">
      <c r="V2" s="21"/>
      <c r="AI2" s="104"/>
    </row>
    <row r="3" spans="1:6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row>
    <row r="4" spans="1:64" ht="15" customHeight="1">
      <c r="S4" s="18"/>
      <c r="AB4" s="18"/>
      <c r="BD4" s="18"/>
    </row>
    <row r="5" spans="1:64"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507" t="s">
        <v>1915</v>
      </c>
      <c r="AC5" s="508"/>
      <c r="AD5" s="508"/>
      <c r="AE5" s="508"/>
      <c r="AF5" s="509"/>
      <c r="AG5" s="328" t="s">
        <v>1916</v>
      </c>
      <c r="AH5" s="327"/>
      <c r="AI5" s="327"/>
      <c r="AJ5" s="327"/>
      <c r="AK5" s="180"/>
      <c r="AL5" s="176" t="s">
        <v>1917</v>
      </c>
      <c r="AM5" s="118"/>
      <c r="AN5" s="118"/>
      <c r="AO5" s="118"/>
      <c r="AP5" s="180"/>
      <c r="AQ5" s="507" t="s">
        <v>1918</v>
      </c>
      <c r="AR5" s="508"/>
      <c r="AS5" s="508"/>
      <c r="AT5" s="508"/>
      <c r="AU5" s="509"/>
      <c r="AV5" s="507" t="s">
        <v>9214</v>
      </c>
      <c r="AW5" s="508"/>
      <c r="AX5" s="508"/>
      <c r="AY5" s="508"/>
      <c r="AZ5" s="509"/>
      <c r="BA5" s="176" t="s">
        <v>1919</v>
      </c>
      <c r="BC5" s="102"/>
      <c r="BD5" s="419"/>
      <c r="BE5" s="419"/>
      <c r="BF5" s="422"/>
      <c r="BG5" s="422"/>
      <c r="BH5" s="422"/>
      <c r="BI5" s="422"/>
      <c r="BJ5" s="422"/>
      <c r="BK5" s="423"/>
    </row>
    <row r="6" spans="1:64" ht="21" customHeight="1">
      <c r="B6" s="330" t="s">
        <v>24</v>
      </c>
      <c r="C6" s="330" t="s">
        <v>25</v>
      </c>
      <c r="D6" s="330" t="s">
        <v>26</v>
      </c>
      <c r="E6" s="330" t="s">
        <v>27</v>
      </c>
      <c r="F6" s="330" t="s">
        <v>28</v>
      </c>
      <c r="G6" s="330" t="s">
        <v>29</v>
      </c>
      <c r="H6" s="330" t="s">
        <v>30</v>
      </c>
      <c r="I6" s="330" t="s">
        <v>31</v>
      </c>
      <c r="J6" s="330" t="s">
        <v>32</v>
      </c>
      <c r="K6" s="330" t="s">
        <v>33</v>
      </c>
      <c r="L6" s="330" t="s">
        <v>34</v>
      </c>
      <c r="M6" s="330" t="s">
        <v>35</v>
      </c>
      <c r="N6" s="330" t="s">
        <v>36</v>
      </c>
      <c r="O6" s="330" t="s">
        <v>37</v>
      </c>
      <c r="P6" s="330" t="s">
        <v>1370</v>
      </c>
      <c r="Q6" s="330" t="s">
        <v>1371</v>
      </c>
      <c r="R6" t="s">
        <v>49</v>
      </c>
      <c r="S6" s="329" t="s">
        <v>41</v>
      </c>
      <c r="T6" s="331" t="s">
        <v>42</v>
      </c>
      <c r="U6" s="331" t="s">
        <v>43</v>
      </c>
      <c r="V6" s="331" t="s">
        <v>44</v>
      </c>
      <c r="W6" s="331" t="s">
        <v>45</v>
      </c>
      <c r="X6" s="331" t="s">
        <v>46</v>
      </c>
      <c r="Y6" s="329" t="s">
        <v>47</v>
      </c>
      <c r="Z6" s="332" t="s">
        <v>48</v>
      </c>
      <c r="AA6" t="s">
        <v>1372</v>
      </c>
      <c r="AB6" s="333" t="s">
        <v>1920</v>
      </c>
      <c r="AC6" s="329" t="s">
        <v>1921</v>
      </c>
      <c r="AD6" s="329" t="s">
        <v>1922</v>
      </c>
      <c r="AE6" s="329" t="s">
        <v>1923</v>
      </c>
      <c r="AF6" s="332" t="s">
        <v>1924</v>
      </c>
      <c r="AG6" s="333" t="s">
        <v>1925</v>
      </c>
      <c r="AH6" s="329" t="s">
        <v>1926</v>
      </c>
      <c r="AI6" s="329" t="s">
        <v>1927</v>
      </c>
      <c r="AJ6" s="329" t="s">
        <v>1928</v>
      </c>
      <c r="AK6" s="332" t="s">
        <v>1929</v>
      </c>
      <c r="AL6" s="333" t="s">
        <v>1930</v>
      </c>
      <c r="AM6" s="329" t="s">
        <v>1931</v>
      </c>
      <c r="AN6" s="329" t="s">
        <v>1932</v>
      </c>
      <c r="AO6" s="329" t="s">
        <v>1933</v>
      </c>
      <c r="AP6" s="332" t="s">
        <v>1934</v>
      </c>
      <c r="AQ6" s="333" t="s">
        <v>1935</v>
      </c>
      <c r="AR6" s="329" t="s">
        <v>1936</v>
      </c>
      <c r="AS6" s="329" t="s">
        <v>1937</v>
      </c>
      <c r="AT6" s="329" t="s">
        <v>1938</v>
      </c>
      <c r="AU6" s="332" t="s">
        <v>1939</v>
      </c>
      <c r="AV6" s="333" t="s">
        <v>9210</v>
      </c>
      <c r="AW6" s="329" t="s">
        <v>9215</v>
      </c>
      <c r="AX6" s="329" t="s">
        <v>9211</v>
      </c>
      <c r="AY6" s="329" t="s">
        <v>9212</v>
      </c>
      <c r="AZ6" s="332" t="s">
        <v>9213</v>
      </c>
      <c r="BA6" s="333" t="s">
        <v>54</v>
      </c>
      <c r="BB6" s="334" t="s">
        <v>9209</v>
      </c>
      <c r="BC6" s="329" t="s">
        <v>57</v>
      </c>
      <c r="BD6" s="329" t="s">
        <v>58</v>
      </c>
      <c r="BE6" s="418" t="s">
        <v>8447</v>
      </c>
      <c r="BF6" s="426" t="s">
        <v>8448</v>
      </c>
      <c r="BG6" s="426" t="s">
        <v>8449</v>
      </c>
      <c r="BH6" s="426" t="s">
        <v>8450</v>
      </c>
      <c r="BI6" s="426" t="s">
        <v>8451</v>
      </c>
      <c r="BJ6" s="426" t="s">
        <v>8452</v>
      </c>
      <c r="BK6" s="426" t="s">
        <v>8454</v>
      </c>
    </row>
    <row r="7" spans="1:64" ht="30" customHeight="1">
      <c r="A7" s="105" t="str">
        <f>_xlfn.CONCAT(Table3[[#This Row],[TABLE_NAME]],Table3[[#This Row],[COLUMN_NAME]])</f>
        <v>PROTECTIONAPPRSL_CRRNCY</v>
      </c>
      <c r="B7" s="362" t="s">
        <v>1940</v>
      </c>
      <c r="C7" s="363" t="s">
        <v>1941</v>
      </c>
      <c r="D7" s="365" t="s">
        <v>94</v>
      </c>
      <c r="E7" s="364" t="s">
        <v>63</v>
      </c>
      <c r="F7" s="364" t="s">
        <v>62</v>
      </c>
      <c r="G7" s="364" t="s">
        <v>62</v>
      </c>
      <c r="H7" s="364" t="s">
        <v>63</v>
      </c>
      <c r="I7" s="364" t="s">
        <v>62</v>
      </c>
      <c r="J7" s="364" t="s">
        <v>62</v>
      </c>
      <c r="K7" s="364" t="s">
        <v>63</v>
      </c>
      <c r="L7" s="365" t="s">
        <v>1942</v>
      </c>
      <c r="M7" s="365" t="s">
        <v>1943</v>
      </c>
      <c r="N7" s="365" t="s">
        <v>1943</v>
      </c>
      <c r="O7" s="365" t="b">
        <f>Table3[[#This Row],[Field Definition / Additional Guidance (new)]]=Table3[[#This Row],[Field Definition / Additional Guidance]]</f>
        <v>1</v>
      </c>
      <c r="P7" s="395" t="s">
        <v>139</v>
      </c>
      <c r="Q7" s="395" t="s">
        <v>140</v>
      </c>
      <c r="R7" s="396"/>
      <c r="S7" s="365" t="s">
        <v>1944</v>
      </c>
      <c r="T7" s="364" t="s">
        <v>63</v>
      </c>
      <c r="U7" s="364" t="s">
        <v>62</v>
      </c>
      <c r="V7" s="364" t="s">
        <v>62</v>
      </c>
      <c r="W7" s="364" t="s">
        <v>62</v>
      </c>
      <c r="X7" s="364" t="s">
        <v>62</v>
      </c>
      <c r="Y7" s="364" t="s">
        <v>62</v>
      </c>
      <c r="Z7" s="364" t="s">
        <v>63</v>
      </c>
      <c r="AA7" s="396"/>
      <c r="AB7" s="371" t="s">
        <v>69</v>
      </c>
      <c r="AC7" s="371" t="s">
        <v>69</v>
      </c>
      <c r="AD7" s="371" t="s">
        <v>69</v>
      </c>
      <c r="AE7" s="371" t="s">
        <v>69</v>
      </c>
      <c r="AF7" s="371" t="s">
        <v>69</v>
      </c>
      <c r="AG7" s="371" t="s">
        <v>67</v>
      </c>
      <c r="AH7" s="371" t="s">
        <v>67</v>
      </c>
      <c r="AI7" s="371" t="s">
        <v>67</v>
      </c>
      <c r="AJ7" s="390" t="s">
        <v>1945</v>
      </c>
      <c r="AK7" s="371" t="s">
        <v>69</v>
      </c>
      <c r="AL7" s="368" t="s">
        <v>67</v>
      </c>
      <c r="AM7" s="368" t="s">
        <v>67</v>
      </c>
      <c r="AN7" s="368" t="s">
        <v>67</v>
      </c>
      <c r="AO7" s="368" t="s">
        <v>541</v>
      </c>
      <c r="AP7" s="368" t="s">
        <v>69</v>
      </c>
      <c r="AQ7" s="367" t="s">
        <v>255</v>
      </c>
      <c r="AR7" s="365" t="s">
        <v>1946</v>
      </c>
      <c r="AS7" s="368" t="s">
        <v>257</v>
      </c>
      <c r="AT7" s="368" t="s">
        <v>1947</v>
      </c>
      <c r="AU7" s="368" t="s">
        <v>1948</v>
      </c>
      <c r="AV7" s="368" t="s">
        <v>67</v>
      </c>
      <c r="AW7" s="368" t="s">
        <v>67</v>
      </c>
      <c r="AX7" s="368" t="s">
        <v>67</v>
      </c>
      <c r="AY7" s="363" t="s">
        <v>9255</v>
      </c>
      <c r="AZ7" s="368" t="s">
        <v>69</v>
      </c>
      <c r="BA7" s="368"/>
      <c r="BB7" s="398"/>
      <c r="BC7" s="376">
        <v>46010</v>
      </c>
      <c r="BD7" s="367" t="s">
        <v>9261</v>
      </c>
      <c r="BE7" s="371" t="s">
        <v>8455</v>
      </c>
      <c r="BF7" s="371" t="s">
        <v>140</v>
      </c>
      <c r="BG7" s="371" t="s">
        <v>8456</v>
      </c>
      <c r="BH7" s="371" t="s">
        <v>8457</v>
      </c>
      <c r="BI7" s="371" t="s">
        <v>8458</v>
      </c>
      <c r="BJ7" s="371" t="s">
        <v>8459</v>
      </c>
      <c r="BK7" s="371">
        <v>1</v>
      </c>
    </row>
    <row r="8" spans="1:64" ht="30" customHeight="1">
      <c r="A8" s="105" t="str">
        <f>_xlfn.CONCAT(Table3[[#This Row],[TABLE_NAME]],Table3[[#This Row],[COLUMN_NAME]])</f>
        <v>PROTECTIONAPPRSR</v>
      </c>
      <c r="B8" s="362" t="s">
        <v>1940</v>
      </c>
      <c r="C8" s="363" t="s">
        <v>1949</v>
      </c>
      <c r="D8" s="365" t="s">
        <v>136</v>
      </c>
      <c r="E8" s="364" t="s">
        <v>63</v>
      </c>
      <c r="F8" s="364" t="s">
        <v>62</v>
      </c>
      <c r="G8" s="364" t="s">
        <v>62</v>
      </c>
      <c r="H8" s="364" t="s">
        <v>63</v>
      </c>
      <c r="I8" s="364" t="s">
        <v>62</v>
      </c>
      <c r="J8" s="364" t="s">
        <v>62</v>
      </c>
      <c r="K8" s="364" t="s">
        <v>63</v>
      </c>
      <c r="L8" s="365" t="s">
        <v>1950</v>
      </c>
      <c r="M8" s="365" t="s">
        <v>1951</v>
      </c>
      <c r="N8" s="365" t="s">
        <v>1951</v>
      </c>
      <c r="O8" s="365" t="b">
        <f>Table3[[#This Row],[Field Definition / Additional Guidance (new)]]=Table3[[#This Row],[Field Definition / Additional Guidance]]</f>
        <v>1</v>
      </c>
      <c r="P8" s="395" t="s">
        <v>139</v>
      </c>
      <c r="Q8" s="395" t="s">
        <v>140</v>
      </c>
      <c r="R8" s="396"/>
      <c r="S8" s="365" t="s">
        <v>1952</v>
      </c>
      <c r="T8" s="364" t="s">
        <v>63</v>
      </c>
      <c r="U8" s="364" t="s">
        <v>62</v>
      </c>
      <c r="V8" s="364" t="s">
        <v>62</v>
      </c>
      <c r="W8" s="364" t="s">
        <v>62</v>
      </c>
      <c r="X8" s="364" t="s">
        <v>62</v>
      </c>
      <c r="Y8" s="364" t="s">
        <v>62</v>
      </c>
      <c r="Z8" s="364" t="s">
        <v>63</v>
      </c>
      <c r="AA8" s="396"/>
      <c r="AB8" s="371" t="s">
        <v>69</v>
      </c>
      <c r="AC8" s="371" t="s">
        <v>69</v>
      </c>
      <c r="AD8" s="371" t="s">
        <v>69</v>
      </c>
      <c r="AE8" s="371" t="s">
        <v>69</v>
      </c>
      <c r="AF8" s="371" t="s">
        <v>69</v>
      </c>
      <c r="AG8" s="367" t="s">
        <v>1953</v>
      </c>
      <c r="AH8" s="365" t="s">
        <v>1954</v>
      </c>
      <c r="AI8" s="368" t="s">
        <v>1955</v>
      </c>
      <c r="AJ8" s="404" t="s">
        <v>1956</v>
      </c>
      <c r="AK8" s="368" t="s">
        <v>1957</v>
      </c>
      <c r="AL8" s="371" t="s">
        <v>67</v>
      </c>
      <c r="AM8" s="371" t="s">
        <v>67</v>
      </c>
      <c r="AN8" s="371" t="s">
        <v>67</v>
      </c>
      <c r="AO8" s="371" t="s">
        <v>541</v>
      </c>
      <c r="AP8" s="371" t="s">
        <v>69</v>
      </c>
      <c r="AQ8" s="371" t="s">
        <v>67</v>
      </c>
      <c r="AR8" s="371" t="s">
        <v>67</v>
      </c>
      <c r="AS8" s="371" t="s">
        <v>67</v>
      </c>
      <c r="AT8" s="371" t="s">
        <v>541</v>
      </c>
      <c r="AU8" s="371" t="s">
        <v>69</v>
      </c>
      <c r="AV8" s="371" t="s">
        <v>67</v>
      </c>
      <c r="AW8" s="371" t="s">
        <v>67</v>
      </c>
      <c r="AX8" s="371" t="s">
        <v>67</v>
      </c>
      <c r="AY8" s="371" t="s">
        <v>9218</v>
      </c>
      <c r="AZ8" s="371" t="s">
        <v>69</v>
      </c>
      <c r="BA8" s="368"/>
      <c r="BB8" s="398"/>
      <c r="BC8" s="376">
        <v>46010</v>
      </c>
      <c r="BD8" s="367" t="s">
        <v>9262</v>
      </c>
      <c r="BE8" s="371" t="s">
        <v>8460</v>
      </c>
      <c r="BF8" s="371" t="s">
        <v>140</v>
      </c>
      <c r="BG8" s="371" t="s">
        <v>8461</v>
      </c>
      <c r="BH8" s="371" t="s">
        <v>8462</v>
      </c>
      <c r="BI8" s="371" t="s">
        <v>8463</v>
      </c>
      <c r="BJ8" s="367" t="s">
        <v>9217</v>
      </c>
      <c r="BK8" s="371">
        <v>1</v>
      </c>
    </row>
    <row r="9" spans="1:64" ht="30" customHeight="1">
      <c r="A9" s="105" t="str">
        <f>_xlfn.CONCAT(Table3[[#This Row],[TABLE_NAME]],Table3[[#This Row],[COLUMN_NAME]])</f>
        <v>PROTECTIONCNSTRCTN_STTS</v>
      </c>
      <c r="B9" s="362" t="s">
        <v>1940</v>
      </c>
      <c r="C9" s="363" t="s">
        <v>1958</v>
      </c>
      <c r="D9" s="365" t="s">
        <v>94</v>
      </c>
      <c r="E9" s="364" t="s">
        <v>63</v>
      </c>
      <c r="F9" s="364" t="s">
        <v>63</v>
      </c>
      <c r="G9" s="364" t="s">
        <v>62</v>
      </c>
      <c r="H9" s="364" t="s">
        <v>63</v>
      </c>
      <c r="I9" s="364" t="s">
        <v>63</v>
      </c>
      <c r="J9" s="364" t="s">
        <v>63</v>
      </c>
      <c r="K9" s="364" t="s">
        <v>63</v>
      </c>
      <c r="L9" s="365" t="s">
        <v>1959</v>
      </c>
      <c r="M9" s="365" t="s">
        <v>1960</v>
      </c>
      <c r="N9" s="365" t="s">
        <v>1960</v>
      </c>
      <c r="O9" s="365" t="b">
        <f>Table3[[#This Row],[Field Definition / Additional Guidance (new)]]=Table3[[#This Row],[Field Definition / Additional Guidance]]</f>
        <v>1</v>
      </c>
      <c r="P9" s="395">
        <v>99999999999</v>
      </c>
      <c r="Q9" s="395">
        <v>11111111111</v>
      </c>
      <c r="R9" s="396"/>
      <c r="S9" s="365" t="s">
        <v>1961</v>
      </c>
      <c r="T9" s="364" t="s">
        <v>63</v>
      </c>
      <c r="U9" s="364" t="s">
        <v>63</v>
      </c>
      <c r="V9" s="364" t="s">
        <v>63</v>
      </c>
      <c r="W9" s="364" t="s">
        <v>63</v>
      </c>
      <c r="X9" s="364" t="s">
        <v>62</v>
      </c>
      <c r="Y9" s="364" t="s">
        <v>63</v>
      </c>
      <c r="Z9" s="364" t="s">
        <v>63</v>
      </c>
      <c r="AA9" s="396"/>
      <c r="AB9" s="371" t="s">
        <v>69</v>
      </c>
      <c r="AC9" s="371" t="s">
        <v>69</v>
      </c>
      <c r="AD9" s="371" t="s">
        <v>69</v>
      </c>
      <c r="AE9" s="371" t="s">
        <v>69</v>
      </c>
      <c r="AF9" s="371" t="s">
        <v>69</v>
      </c>
      <c r="AG9" s="367" t="s">
        <v>1962</v>
      </c>
      <c r="AH9" s="368" t="s">
        <v>1963</v>
      </c>
      <c r="AI9" s="363" t="s">
        <v>1964</v>
      </c>
      <c r="AJ9" s="405" t="s">
        <v>1965</v>
      </c>
      <c r="AK9" s="368" t="s">
        <v>1966</v>
      </c>
      <c r="AL9" s="371" t="s">
        <v>67</v>
      </c>
      <c r="AM9" s="371" t="s">
        <v>67</v>
      </c>
      <c r="AN9" s="371" t="s">
        <v>67</v>
      </c>
      <c r="AO9" s="371" t="s">
        <v>541</v>
      </c>
      <c r="AP9" s="371" t="s">
        <v>69</v>
      </c>
      <c r="AQ9" s="371" t="s">
        <v>67</v>
      </c>
      <c r="AR9" s="371" t="s">
        <v>67</v>
      </c>
      <c r="AS9" s="371" t="s">
        <v>67</v>
      </c>
      <c r="AT9" s="371" t="s">
        <v>541</v>
      </c>
      <c r="AU9" s="371" t="s">
        <v>69</v>
      </c>
      <c r="AV9" s="371" t="s">
        <v>67</v>
      </c>
      <c r="AW9" s="371" t="s">
        <v>67</v>
      </c>
      <c r="AX9" s="371" t="s">
        <v>67</v>
      </c>
      <c r="AY9" s="371" t="s">
        <v>541</v>
      </c>
      <c r="AZ9" s="371" t="s">
        <v>69</v>
      </c>
      <c r="BA9" s="368"/>
      <c r="BB9" s="398"/>
      <c r="BC9" s="376">
        <v>46010</v>
      </c>
      <c r="BD9" s="377" t="s">
        <v>9263</v>
      </c>
      <c r="BE9" s="371" t="s">
        <v>8464</v>
      </c>
      <c r="BF9" s="371" t="s">
        <v>140</v>
      </c>
      <c r="BG9" s="371" t="s">
        <v>8461</v>
      </c>
      <c r="BH9" s="371" t="s">
        <v>8462</v>
      </c>
      <c r="BI9" s="371" t="s">
        <v>8463</v>
      </c>
      <c r="BJ9" s="371" t="s">
        <v>8465</v>
      </c>
      <c r="BK9" s="371">
        <v>1</v>
      </c>
    </row>
    <row r="10" spans="1:64" ht="30" hidden="1" customHeight="1">
      <c r="A10" s="105" t="str">
        <f>_xlfn.CONCAT(Table3[[#This Row],[TABLE_NAME]],Table3[[#This Row],[COLUMN_NAME]])</f>
        <v>PROTECTIONCOD_SOC</v>
      </c>
      <c r="B10" s="362" t="s">
        <v>1940</v>
      </c>
      <c r="C10" s="368" t="s">
        <v>212</v>
      </c>
      <c r="D10" s="365" t="s">
        <v>213</v>
      </c>
      <c r="E10" s="364"/>
      <c r="F10" s="364"/>
      <c r="G10" s="364"/>
      <c r="H10" s="364"/>
      <c r="I10" s="364"/>
      <c r="J10" s="364"/>
      <c r="K10" s="364"/>
      <c r="L10" s="365" t="s">
        <v>214</v>
      </c>
      <c r="M10" s="365" t="s">
        <v>215</v>
      </c>
      <c r="N10" s="365" t="s">
        <v>215</v>
      </c>
      <c r="O10" s="365" t="b">
        <f>Table3[[#This Row],[Field Definition / Additional Guidance (new)]]=Table3[[#This Row],[Field Definition / Additional Guidance]]</f>
        <v>1</v>
      </c>
      <c r="P10" s="365" t="s">
        <v>193</v>
      </c>
      <c r="Q10" s="365" t="s">
        <v>193</v>
      </c>
      <c r="R10" s="396"/>
      <c r="S10" s="365" t="s">
        <v>1967</v>
      </c>
      <c r="T10" s="364" t="s">
        <v>63</v>
      </c>
      <c r="U10" s="364" t="s">
        <v>62</v>
      </c>
      <c r="V10" s="364" t="s">
        <v>62</v>
      </c>
      <c r="W10" s="364" t="s">
        <v>62</v>
      </c>
      <c r="X10" s="364" t="s">
        <v>62</v>
      </c>
      <c r="Y10" s="364" t="s">
        <v>62</v>
      </c>
      <c r="Z10" s="364" t="s">
        <v>63</v>
      </c>
      <c r="AA10" s="396"/>
      <c r="AB10" s="371" t="s">
        <v>195</v>
      </c>
      <c r="AC10" s="371" t="s">
        <v>195</v>
      </c>
      <c r="AD10" s="371" t="s">
        <v>195</v>
      </c>
      <c r="AE10" s="371" t="s">
        <v>195</v>
      </c>
      <c r="AF10" s="371" t="s">
        <v>195</v>
      </c>
      <c r="AG10" s="371" t="s">
        <v>69</v>
      </c>
      <c r="AH10" s="371" t="s">
        <v>69</v>
      </c>
      <c r="AI10" s="371" t="s">
        <v>69</v>
      </c>
      <c r="AJ10" s="406" t="s">
        <v>69</v>
      </c>
      <c r="AK10" s="371" t="s">
        <v>69</v>
      </c>
      <c r="AL10" s="371" t="s">
        <v>69</v>
      </c>
      <c r="AM10" s="371" t="s">
        <v>69</v>
      </c>
      <c r="AN10" s="371" t="s">
        <v>69</v>
      </c>
      <c r="AO10" s="371" t="s">
        <v>69</v>
      </c>
      <c r="AP10" s="371" t="s">
        <v>69</v>
      </c>
      <c r="AQ10" s="371" t="s">
        <v>69</v>
      </c>
      <c r="AR10" s="371" t="s">
        <v>69</v>
      </c>
      <c r="AS10" s="371" t="s">
        <v>69</v>
      </c>
      <c r="AT10" s="371" t="s">
        <v>69</v>
      </c>
      <c r="AU10" s="371" t="s">
        <v>69</v>
      </c>
      <c r="AV10" s="371" t="s">
        <v>69</v>
      </c>
      <c r="AW10" s="371" t="s">
        <v>69</v>
      </c>
      <c r="AX10" s="371" t="s">
        <v>69</v>
      </c>
      <c r="AY10" s="371" t="s">
        <v>69</v>
      </c>
      <c r="AZ10" s="371" t="s">
        <v>69</v>
      </c>
      <c r="BA10" s="371"/>
      <c r="BB10" s="398"/>
      <c r="BC10" s="398" t="s">
        <v>69</v>
      </c>
      <c r="BD10" s="367"/>
      <c r="BE10" s="371" t="s">
        <v>8203</v>
      </c>
      <c r="BF10" s="371"/>
      <c r="BG10" s="371" t="s">
        <v>8204</v>
      </c>
      <c r="BH10" s="371" t="s">
        <v>8157</v>
      </c>
      <c r="BI10" s="371" t="s">
        <v>8158</v>
      </c>
      <c r="BJ10" s="371"/>
      <c r="BK10" s="371">
        <v>0</v>
      </c>
    </row>
    <row r="11" spans="1:64" ht="30" customHeight="1">
      <c r="A11" s="105" t="str">
        <f>_xlfn.CONCAT(Table3[[#This Row],[TABLE_NAME]],Table3[[#This Row],[COLUMN_NAME]])</f>
        <v>PROTECTIONCRE_INCM_CRRNCY</v>
      </c>
      <c r="B11" s="362" t="s">
        <v>1940</v>
      </c>
      <c r="C11" s="363" t="s">
        <v>1968</v>
      </c>
      <c r="D11" s="365" t="s">
        <v>94</v>
      </c>
      <c r="E11" s="364" t="s">
        <v>63</v>
      </c>
      <c r="F11" s="364" t="s">
        <v>63</v>
      </c>
      <c r="G11" s="364" t="s">
        <v>62</v>
      </c>
      <c r="H11" s="364" t="s">
        <v>63</v>
      </c>
      <c r="I11" s="364" t="s">
        <v>63</v>
      </c>
      <c r="J11" s="364" t="s">
        <v>63</v>
      </c>
      <c r="K11" s="364" t="s">
        <v>63</v>
      </c>
      <c r="L11" s="365" t="s">
        <v>1969</v>
      </c>
      <c r="M11" s="365" t="s">
        <v>1970</v>
      </c>
      <c r="N11" s="365" t="s">
        <v>1970</v>
      </c>
      <c r="O11" s="365" t="b">
        <f>Table3[[#This Row],[Field Definition / Additional Guidance (new)]]=Table3[[#This Row],[Field Definition / Additional Guidance]]</f>
        <v>1</v>
      </c>
      <c r="P11" s="395" t="s">
        <v>139</v>
      </c>
      <c r="Q11" s="395" t="s">
        <v>140</v>
      </c>
      <c r="R11" s="396"/>
      <c r="S11" s="365" t="s">
        <v>1971</v>
      </c>
      <c r="T11" s="364" t="s">
        <v>63</v>
      </c>
      <c r="U11" s="364" t="s">
        <v>63</v>
      </c>
      <c r="V11" s="364" t="s">
        <v>63</v>
      </c>
      <c r="W11" s="364" t="s">
        <v>63</v>
      </c>
      <c r="X11" s="364" t="s">
        <v>62</v>
      </c>
      <c r="Y11" s="364" t="s">
        <v>63</v>
      </c>
      <c r="Z11" s="364" t="s">
        <v>63</v>
      </c>
      <c r="AA11" s="396"/>
      <c r="AB11" s="371" t="s">
        <v>69</v>
      </c>
      <c r="AC11" s="371" t="s">
        <v>69</v>
      </c>
      <c r="AD11" s="371" t="s">
        <v>69</v>
      </c>
      <c r="AE11" s="371" t="s">
        <v>69</v>
      </c>
      <c r="AF11" s="371" t="s">
        <v>69</v>
      </c>
      <c r="AG11" s="371" t="s">
        <v>67</v>
      </c>
      <c r="AH11" s="371" t="s">
        <v>67</v>
      </c>
      <c r="AI11" s="371" t="s">
        <v>67</v>
      </c>
      <c r="AJ11" s="406" t="s">
        <v>142</v>
      </c>
      <c r="AK11" s="371" t="s">
        <v>69</v>
      </c>
      <c r="AL11" s="371" t="s">
        <v>67</v>
      </c>
      <c r="AM11" s="371" t="s">
        <v>67</v>
      </c>
      <c r="AN11" s="371" t="s">
        <v>67</v>
      </c>
      <c r="AO11" s="371" t="s">
        <v>541</v>
      </c>
      <c r="AP11" s="371" t="s">
        <v>69</v>
      </c>
      <c r="AQ11" s="371" t="s">
        <v>67</v>
      </c>
      <c r="AR11" s="371" t="s">
        <v>67</v>
      </c>
      <c r="AS11" s="371" t="s">
        <v>67</v>
      </c>
      <c r="AT11" s="371" t="s">
        <v>541</v>
      </c>
      <c r="AU11" s="371" t="s">
        <v>69</v>
      </c>
      <c r="AV11" s="371" t="s">
        <v>67</v>
      </c>
      <c r="AW11" s="371" t="s">
        <v>67</v>
      </c>
      <c r="AX11" s="371" t="s">
        <v>67</v>
      </c>
      <c r="AY11" s="371" t="s">
        <v>541</v>
      </c>
      <c r="AZ11" s="371" t="s">
        <v>69</v>
      </c>
      <c r="BA11" s="368"/>
      <c r="BB11" s="398"/>
      <c r="BC11" s="376">
        <v>46010</v>
      </c>
      <c r="BD11" s="367" t="s">
        <v>9264</v>
      </c>
      <c r="BE11" s="371" t="s">
        <v>8466</v>
      </c>
      <c r="BF11" s="371" t="s">
        <v>140</v>
      </c>
      <c r="BG11" s="371" t="s">
        <v>8456</v>
      </c>
      <c r="BH11" s="371" t="s">
        <v>8462</v>
      </c>
      <c r="BI11" s="371" t="s">
        <v>8463</v>
      </c>
      <c r="BJ11" s="371" t="s">
        <v>8467</v>
      </c>
      <c r="BK11" s="371">
        <v>1</v>
      </c>
    </row>
    <row r="12" spans="1:64" ht="30" customHeight="1">
      <c r="A12" s="105" t="str">
        <f>_xlfn.CONCAT(Table3[[#This Row],[TABLE_NAME]],Table3[[#This Row],[COLUMN_NAME]])</f>
        <v>PROTECTIONCRE_YRLY_EXPNSS</v>
      </c>
      <c r="B12" s="362" t="s">
        <v>1940</v>
      </c>
      <c r="C12" s="363" t="s">
        <v>1972</v>
      </c>
      <c r="D12" s="365" t="s">
        <v>61</v>
      </c>
      <c r="E12" s="364" t="s">
        <v>63</v>
      </c>
      <c r="F12" s="364" t="s">
        <v>63</v>
      </c>
      <c r="G12" s="364" t="s">
        <v>62</v>
      </c>
      <c r="H12" s="364" t="s">
        <v>63</v>
      </c>
      <c r="I12" s="364" t="s">
        <v>63</v>
      </c>
      <c r="J12" s="364" t="s">
        <v>63</v>
      </c>
      <c r="K12" s="364" t="s">
        <v>63</v>
      </c>
      <c r="L12" s="365" t="s">
        <v>1973</v>
      </c>
      <c r="M12" s="365" t="s">
        <v>1974</v>
      </c>
      <c r="N12" s="365" t="s">
        <v>1974</v>
      </c>
      <c r="O12" s="365" t="b">
        <f>Table3[[#This Row],[Field Definition / Additional Guidance (new)]]=Table3[[#This Row],[Field Definition / Additional Guidance]]</f>
        <v>1</v>
      </c>
      <c r="P12" s="395">
        <v>99999999999</v>
      </c>
      <c r="Q12" s="395">
        <v>11111111111</v>
      </c>
      <c r="R12" s="396"/>
      <c r="S12" s="365" t="s">
        <v>1975</v>
      </c>
      <c r="T12" s="364" t="s">
        <v>63</v>
      </c>
      <c r="U12" s="364" t="s">
        <v>63</v>
      </c>
      <c r="V12" s="364" t="s">
        <v>63</v>
      </c>
      <c r="W12" s="364" t="s">
        <v>63</v>
      </c>
      <c r="X12" s="364" t="s">
        <v>62</v>
      </c>
      <c r="Y12" s="364" t="s">
        <v>63</v>
      </c>
      <c r="Z12" s="364" t="s">
        <v>63</v>
      </c>
      <c r="AA12" s="396"/>
      <c r="AB12" s="371" t="s">
        <v>69</v>
      </c>
      <c r="AC12" s="371" t="s">
        <v>69</v>
      </c>
      <c r="AD12" s="371" t="s">
        <v>69</v>
      </c>
      <c r="AE12" s="371" t="s">
        <v>69</v>
      </c>
      <c r="AF12" s="371" t="s">
        <v>69</v>
      </c>
      <c r="AG12" s="371" t="s">
        <v>67</v>
      </c>
      <c r="AH12" s="371" t="s">
        <v>67</v>
      </c>
      <c r="AI12" s="371" t="s">
        <v>67</v>
      </c>
      <c r="AJ12" s="406" t="s">
        <v>142</v>
      </c>
      <c r="AK12" s="371" t="s">
        <v>69</v>
      </c>
      <c r="AL12" s="371" t="s">
        <v>67</v>
      </c>
      <c r="AM12" s="371" t="s">
        <v>67</v>
      </c>
      <c r="AN12" s="371" t="s">
        <v>67</v>
      </c>
      <c r="AO12" s="371" t="s">
        <v>541</v>
      </c>
      <c r="AP12" s="371" t="s">
        <v>69</v>
      </c>
      <c r="AQ12" s="371" t="s">
        <v>67</v>
      </c>
      <c r="AR12" s="371" t="s">
        <v>67</v>
      </c>
      <c r="AS12" s="371" t="s">
        <v>67</v>
      </c>
      <c r="AT12" s="371" t="s">
        <v>541</v>
      </c>
      <c r="AU12" s="371" t="s">
        <v>69</v>
      </c>
      <c r="AV12" s="371" t="s">
        <v>67</v>
      </c>
      <c r="AW12" s="371" t="s">
        <v>67</v>
      </c>
      <c r="AX12" s="371" t="s">
        <v>67</v>
      </c>
      <c r="AY12" s="371" t="s">
        <v>541</v>
      </c>
      <c r="AZ12" s="371" t="s">
        <v>69</v>
      </c>
      <c r="BA12" s="368"/>
      <c r="BB12" s="398"/>
      <c r="BC12" s="376">
        <v>46010</v>
      </c>
      <c r="BD12" s="367" t="s">
        <v>9264</v>
      </c>
      <c r="BE12" s="371" t="s">
        <v>8468</v>
      </c>
      <c r="BF12" s="371" t="s">
        <v>140</v>
      </c>
      <c r="BG12" s="371" t="s">
        <v>8456</v>
      </c>
      <c r="BH12" s="371" t="s">
        <v>8462</v>
      </c>
      <c r="BI12" s="371" t="s">
        <v>8463</v>
      </c>
      <c r="BJ12" s="371" t="s">
        <v>8467</v>
      </c>
      <c r="BK12" s="371">
        <v>1</v>
      </c>
    </row>
    <row r="13" spans="1:64" ht="30" customHeight="1">
      <c r="A13" s="105" t="str">
        <f>_xlfn.CONCAT(Table3[[#This Row],[TABLE_NAME]],Table3[[#This Row],[COLUMN_NAME]])</f>
        <v>PROTECTIONCRE_YRLY_INCM</v>
      </c>
      <c r="B13" s="362" t="s">
        <v>1940</v>
      </c>
      <c r="C13" s="363" t="s">
        <v>1976</v>
      </c>
      <c r="D13" s="365" t="s">
        <v>61</v>
      </c>
      <c r="E13" s="364" t="s">
        <v>63</v>
      </c>
      <c r="F13" s="364" t="s">
        <v>63</v>
      </c>
      <c r="G13" s="364" t="s">
        <v>62</v>
      </c>
      <c r="H13" s="364" t="s">
        <v>63</v>
      </c>
      <c r="I13" s="364" t="s">
        <v>63</v>
      </c>
      <c r="J13" s="364" t="s">
        <v>63</v>
      </c>
      <c r="K13" s="364" t="s">
        <v>63</v>
      </c>
      <c r="L13" s="365" t="s">
        <v>1977</v>
      </c>
      <c r="M13" s="365" t="s">
        <v>1978</v>
      </c>
      <c r="N13" s="365" t="s">
        <v>1978</v>
      </c>
      <c r="O13" s="365" t="b">
        <f>Table3[[#This Row],[Field Definition / Additional Guidance (new)]]=Table3[[#This Row],[Field Definition / Additional Guidance]]</f>
        <v>1</v>
      </c>
      <c r="P13" s="395">
        <v>99999999999</v>
      </c>
      <c r="Q13" s="395">
        <v>11111111111</v>
      </c>
      <c r="R13" s="396"/>
      <c r="S13" s="365" t="s">
        <v>1979</v>
      </c>
      <c r="T13" s="364" t="s">
        <v>63</v>
      </c>
      <c r="U13" s="364" t="s">
        <v>63</v>
      </c>
      <c r="V13" s="364" t="s">
        <v>63</v>
      </c>
      <c r="W13" s="364" t="s">
        <v>63</v>
      </c>
      <c r="X13" s="364" t="s">
        <v>62</v>
      </c>
      <c r="Y13" s="364" t="s">
        <v>63</v>
      </c>
      <c r="Z13" s="364" t="s">
        <v>63</v>
      </c>
      <c r="AA13" s="396"/>
      <c r="AB13" s="371" t="s">
        <v>69</v>
      </c>
      <c r="AC13" s="371" t="s">
        <v>69</v>
      </c>
      <c r="AD13" s="371" t="s">
        <v>69</v>
      </c>
      <c r="AE13" s="371" t="s">
        <v>69</v>
      </c>
      <c r="AF13" s="371" t="s">
        <v>69</v>
      </c>
      <c r="AG13" s="371" t="s">
        <v>67</v>
      </c>
      <c r="AH13" s="371" t="s">
        <v>67</v>
      </c>
      <c r="AI13" s="371" t="s">
        <v>67</v>
      </c>
      <c r="AJ13" s="406" t="s">
        <v>142</v>
      </c>
      <c r="AK13" s="371" t="s">
        <v>69</v>
      </c>
      <c r="AL13" s="371" t="s">
        <v>67</v>
      </c>
      <c r="AM13" s="371" t="s">
        <v>67</v>
      </c>
      <c r="AN13" s="371" t="s">
        <v>67</v>
      </c>
      <c r="AO13" s="371" t="s">
        <v>541</v>
      </c>
      <c r="AP13" s="371" t="s">
        <v>69</v>
      </c>
      <c r="AQ13" s="371" t="s">
        <v>67</v>
      </c>
      <c r="AR13" s="371" t="s">
        <v>67</v>
      </c>
      <c r="AS13" s="371" t="s">
        <v>67</v>
      </c>
      <c r="AT13" s="371" t="s">
        <v>541</v>
      </c>
      <c r="AU13" s="371" t="s">
        <v>69</v>
      </c>
      <c r="AV13" s="371" t="s">
        <v>67</v>
      </c>
      <c r="AW13" s="371" t="s">
        <v>67</v>
      </c>
      <c r="AX13" s="371" t="s">
        <v>67</v>
      </c>
      <c r="AY13" s="371" t="s">
        <v>541</v>
      </c>
      <c r="AZ13" s="371" t="s">
        <v>69</v>
      </c>
      <c r="BA13" s="368"/>
      <c r="BB13" s="398"/>
      <c r="BC13" s="376">
        <v>46010</v>
      </c>
      <c r="BD13" s="367" t="s">
        <v>9264</v>
      </c>
      <c r="BE13" s="371" t="s">
        <v>8469</v>
      </c>
      <c r="BF13" s="371" t="s">
        <v>140</v>
      </c>
      <c r="BG13" s="371" t="s">
        <v>8456</v>
      </c>
      <c r="BH13" s="371" t="s">
        <v>8462</v>
      </c>
      <c r="BI13" s="371" t="s">
        <v>8463</v>
      </c>
      <c r="BJ13" s="371" t="s">
        <v>8467</v>
      </c>
      <c r="BK13" s="371">
        <v>1</v>
      </c>
    </row>
    <row r="14" spans="1:64" ht="30" customHeight="1">
      <c r="A14" s="105" t="str">
        <f>_xlfn.CONCAT(Table3[[#This Row],[TABLE_NAME]],Table3[[#This Row],[COLUMN_NAME]])</f>
        <v>PROTECTIONDT_APPRSL_PRVS</v>
      </c>
      <c r="B14" s="362" t="s">
        <v>1940</v>
      </c>
      <c r="C14" s="363" t="s">
        <v>1980</v>
      </c>
      <c r="D14" s="365" t="s">
        <v>357</v>
      </c>
      <c r="E14" s="364" t="s">
        <v>63</v>
      </c>
      <c r="F14" s="364" t="s">
        <v>62</v>
      </c>
      <c r="G14" s="364" t="s">
        <v>62</v>
      </c>
      <c r="H14" s="364" t="s">
        <v>63</v>
      </c>
      <c r="I14" s="364" t="s">
        <v>62</v>
      </c>
      <c r="J14" s="364" t="s">
        <v>62</v>
      </c>
      <c r="K14" s="364" t="s">
        <v>63</v>
      </c>
      <c r="L14" s="365" t="s">
        <v>1981</v>
      </c>
      <c r="M14" s="365" t="s">
        <v>1982</v>
      </c>
      <c r="N14" s="365" t="s">
        <v>1982</v>
      </c>
      <c r="O14" s="365" t="b">
        <f>Table3[[#This Row],[Field Definition / Additional Guidance (new)]]=Table3[[#This Row],[Field Definition / Additional Guidance]]</f>
        <v>1</v>
      </c>
      <c r="P14" s="395" t="s">
        <v>360</v>
      </c>
      <c r="Q14" s="395" t="s">
        <v>361</v>
      </c>
      <c r="R14" s="396"/>
      <c r="S14" s="365" t="s">
        <v>1983</v>
      </c>
      <c r="T14" s="364" t="s">
        <v>63</v>
      </c>
      <c r="U14" s="364" t="s">
        <v>62</v>
      </c>
      <c r="V14" s="364" t="s">
        <v>62</v>
      </c>
      <c r="W14" s="364" t="s">
        <v>62</v>
      </c>
      <c r="X14" s="364" t="s">
        <v>62</v>
      </c>
      <c r="Y14" s="364" t="s">
        <v>62</v>
      </c>
      <c r="Z14" s="364" t="s">
        <v>63</v>
      </c>
      <c r="AA14" s="396"/>
      <c r="AB14" s="371" t="s">
        <v>69</v>
      </c>
      <c r="AC14" s="371" t="s">
        <v>69</v>
      </c>
      <c r="AD14" s="371" t="s">
        <v>69</v>
      </c>
      <c r="AE14" s="371" t="s">
        <v>69</v>
      </c>
      <c r="AF14" s="371" t="s">
        <v>69</v>
      </c>
      <c r="AG14" s="368" t="s">
        <v>1984</v>
      </c>
      <c r="AH14" s="368" t="s">
        <v>1985</v>
      </c>
      <c r="AI14" s="368" t="s">
        <v>1986</v>
      </c>
      <c r="AJ14" s="405" t="s">
        <v>1987</v>
      </c>
      <c r="AK14" s="368" t="s">
        <v>1988</v>
      </c>
      <c r="AL14" s="371" t="s">
        <v>67</v>
      </c>
      <c r="AM14" s="371" t="s">
        <v>67</v>
      </c>
      <c r="AN14" s="371" t="s">
        <v>67</v>
      </c>
      <c r="AO14" s="371" t="s">
        <v>541</v>
      </c>
      <c r="AP14" s="371" t="s">
        <v>69</v>
      </c>
      <c r="AQ14" s="371" t="s">
        <v>67</v>
      </c>
      <c r="AR14" s="371" t="s">
        <v>67</v>
      </c>
      <c r="AS14" s="371" t="s">
        <v>67</v>
      </c>
      <c r="AT14" s="371" t="s">
        <v>541</v>
      </c>
      <c r="AU14" s="371" t="s">
        <v>69</v>
      </c>
      <c r="AV14" s="371" t="s">
        <v>67</v>
      </c>
      <c r="AW14" s="371" t="s">
        <v>67</v>
      </c>
      <c r="AX14" s="371" t="s">
        <v>67</v>
      </c>
      <c r="AY14" s="371" t="s">
        <v>541</v>
      </c>
      <c r="AZ14" s="371" t="s">
        <v>69</v>
      </c>
      <c r="BA14" s="368"/>
      <c r="BB14" s="398"/>
      <c r="BC14" s="376">
        <v>46010</v>
      </c>
      <c r="BD14" s="367" t="s">
        <v>9265</v>
      </c>
      <c r="BE14" s="371" t="s">
        <v>8470</v>
      </c>
      <c r="BF14" s="371" t="s">
        <v>140</v>
      </c>
      <c r="BG14" s="371" t="s">
        <v>8461</v>
      </c>
      <c r="BH14" s="371" t="s">
        <v>8471</v>
      </c>
      <c r="BI14" s="371" t="s">
        <v>8472</v>
      </c>
      <c r="BJ14" s="371" t="s">
        <v>8473</v>
      </c>
      <c r="BK14" s="371">
        <v>1</v>
      </c>
    </row>
    <row r="15" spans="1:64" ht="30" customHeight="1">
      <c r="A15" s="105" t="str">
        <f>_xlfn.CONCAT(Table3[[#This Row],[TABLE_NAME]],Table3[[#This Row],[COLUMN_NAME]])</f>
        <v>PROTECTIONDT_CNSTRCTN_STTS</v>
      </c>
      <c r="B15" s="362" t="s">
        <v>1940</v>
      </c>
      <c r="C15" s="363" t="s">
        <v>1989</v>
      </c>
      <c r="D15" s="365" t="s">
        <v>357</v>
      </c>
      <c r="E15" s="364" t="s">
        <v>63</v>
      </c>
      <c r="F15" s="364" t="s">
        <v>63</v>
      </c>
      <c r="G15" s="364" t="s">
        <v>62</v>
      </c>
      <c r="H15" s="364" t="s">
        <v>63</v>
      </c>
      <c r="I15" s="364" t="s">
        <v>63</v>
      </c>
      <c r="J15" s="364" t="s">
        <v>63</v>
      </c>
      <c r="K15" s="364" t="s">
        <v>63</v>
      </c>
      <c r="L15" s="365" t="s">
        <v>1990</v>
      </c>
      <c r="M15" s="365" t="s">
        <v>1991</v>
      </c>
      <c r="N15" s="365" t="s">
        <v>1991</v>
      </c>
      <c r="O15" s="365" t="b">
        <f>Table3[[#This Row],[Field Definition / Additional Guidance (new)]]=Table3[[#This Row],[Field Definition / Additional Guidance]]</f>
        <v>1</v>
      </c>
      <c r="P15" s="395" t="s">
        <v>360</v>
      </c>
      <c r="Q15" s="395" t="s">
        <v>361</v>
      </c>
      <c r="R15" s="396"/>
      <c r="S15" s="365" t="s">
        <v>1992</v>
      </c>
      <c r="T15" s="364" t="s">
        <v>63</v>
      </c>
      <c r="U15" s="364" t="s">
        <v>63</v>
      </c>
      <c r="V15" s="364" t="s">
        <v>63</v>
      </c>
      <c r="W15" s="364" t="s">
        <v>63</v>
      </c>
      <c r="X15" s="364" t="s">
        <v>62</v>
      </c>
      <c r="Y15" s="364" t="s">
        <v>63</v>
      </c>
      <c r="Z15" s="364" t="s">
        <v>63</v>
      </c>
      <c r="AA15" s="396"/>
      <c r="AB15" s="371" t="s">
        <v>69</v>
      </c>
      <c r="AC15" s="371" t="s">
        <v>69</v>
      </c>
      <c r="AD15" s="371" t="s">
        <v>69</v>
      </c>
      <c r="AE15" s="371" t="s">
        <v>69</v>
      </c>
      <c r="AF15" s="371" t="s">
        <v>69</v>
      </c>
      <c r="AG15" s="367" t="s">
        <v>75</v>
      </c>
      <c r="AH15" s="368" t="s">
        <v>1993</v>
      </c>
      <c r="AI15" s="368" t="s">
        <v>1986</v>
      </c>
      <c r="AJ15" s="404" t="s">
        <v>1994</v>
      </c>
      <c r="AK15" s="368" t="s">
        <v>1995</v>
      </c>
      <c r="AL15" s="371" t="s">
        <v>67</v>
      </c>
      <c r="AM15" s="371" t="s">
        <v>67</v>
      </c>
      <c r="AN15" s="371" t="s">
        <v>67</v>
      </c>
      <c r="AO15" s="371" t="s">
        <v>541</v>
      </c>
      <c r="AP15" s="371" t="s">
        <v>69</v>
      </c>
      <c r="AQ15" s="371" t="s">
        <v>67</v>
      </c>
      <c r="AR15" s="371" t="s">
        <v>67</v>
      </c>
      <c r="AS15" s="371" t="s">
        <v>67</v>
      </c>
      <c r="AT15" s="371" t="s">
        <v>541</v>
      </c>
      <c r="AU15" s="371" t="s">
        <v>69</v>
      </c>
      <c r="AV15" s="371" t="s">
        <v>67</v>
      </c>
      <c r="AW15" s="371" t="s">
        <v>67</v>
      </c>
      <c r="AX15" s="371" t="s">
        <v>67</v>
      </c>
      <c r="AY15" s="371" t="s">
        <v>541</v>
      </c>
      <c r="AZ15" s="371" t="s">
        <v>69</v>
      </c>
      <c r="BA15" s="368"/>
      <c r="BB15" s="398"/>
      <c r="BC15" s="376">
        <v>46010</v>
      </c>
      <c r="BD15" s="367" t="s">
        <v>9266</v>
      </c>
      <c r="BE15" s="371" t="s">
        <v>8474</v>
      </c>
      <c r="BF15" s="371" t="s">
        <v>140</v>
      </c>
      <c r="BG15" s="371" t="s">
        <v>8461</v>
      </c>
      <c r="BH15" s="371" t="s">
        <v>8462</v>
      </c>
      <c r="BI15" s="371" t="s">
        <v>8463</v>
      </c>
      <c r="BJ15" s="371" t="s">
        <v>8475</v>
      </c>
      <c r="BK15" s="371">
        <v>1</v>
      </c>
    </row>
    <row r="16" spans="1:64" ht="30" customHeight="1">
      <c r="A16" s="105" t="str">
        <f>_xlfn.CONCAT(Table3[[#This Row],[TABLE_NAME]],Table3[[#This Row],[COLUMN_NAME]])</f>
        <v>PROTECTIONDT_FRST_USG</v>
      </c>
      <c r="B16" s="362" t="s">
        <v>1940</v>
      </c>
      <c r="C16" s="363" t="s">
        <v>1996</v>
      </c>
      <c r="D16" s="365" t="s">
        <v>357</v>
      </c>
      <c r="E16" s="364" t="s">
        <v>63</v>
      </c>
      <c r="F16" s="364" t="s">
        <v>63</v>
      </c>
      <c r="G16" s="364" t="s">
        <v>62</v>
      </c>
      <c r="H16" s="364" t="s">
        <v>63</v>
      </c>
      <c r="I16" s="364" t="s">
        <v>63</v>
      </c>
      <c r="J16" s="364" t="s">
        <v>63</v>
      </c>
      <c r="K16" s="364" t="s">
        <v>63</v>
      </c>
      <c r="L16" s="365" t="s">
        <v>1997</v>
      </c>
      <c r="M16" s="365" t="s">
        <v>1998</v>
      </c>
      <c r="N16" s="365" t="s">
        <v>1998</v>
      </c>
      <c r="O16" s="365" t="b">
        <f>Table3[[#This Row],[Field Definition / Additional Guidance (new)]]=Table3[[#This Row],[Field Definition / Additional Guidance]]</f>
        <v>1</v>
      </c>
      <c r="P16" s="395" t="s">
        <v>360</v>
      </c>
      <c r="Q16" s="395" t="s">
        <v>361</v>
      </c>
      <c r="R16" s="396"/>
      <c r="S16" s="365" t="s">
        <v>1999</v>
      </c>
      <c r="T16" s="364" t="s">
        <v>63</v>
      </c>
      <c r="U16" s="364" t="s">
        <v>63</v>
      </c>
      <c r="V16" s="364" t="s">
        <v>63</v>
      </c>
      <c r="W16" s="364" t="s">
        <v>63</v>
      </c>
      <c r="X16" s="364" t="s">
        <v>62</v>
      </c>
      <c r="Y16" s="364" t="s">
        <v>63</v>
      </c>
      <c r="Z16" s="364" t="s">
        <v>63</v>
      </c>
      <c r="AA16" s="396"/>
      <c r="AB16" s="371" t="s">
        <v>69</v>
      </c>
      <c r="AC16" s="371" t="s">
        <v>69</v>
      </c>
      <c r="AD16" s="371" t="s">
        <v>69</v>
      </c>
      <c r="AE16" s="371" t="s">
        <v>69</v>
      </c>
      <c r="AF16" s="371" t="s">
        <v>69</v>
      </c>
      <c r="AG16" s="367" t="s">
        <v>1984</v>
      </c>
      <c r="AH16" s="368" t="s">
        <v>2000</v>
      </c>
      <c r="AI16" s="368" t="s">
        <v>2001</v>
      </c>
      <c r="AJ16" s="404" t="s">
        <v>2002</v>
      </c>
      <c r="AK16" s="368" t="s">
        <v>2003</v>
      </c>
      <c r="AL16" s="371" t="s">
        <v>67</v>
      </c>
      <c r="AM16" s="371" t="s">
        <v>67</v>
      </c>
      <c r="AN16" s="371" t="s">
        <v>67</v>
      </c>
      <c r="AO16" s="371" t="s">
        <v>541</v>
      </c>
      <c r="AP16" s="371" t="s">
        <v>69</v>
      </c>
      <c r="AQ16" s="371" t="s">
        <v>67</v>
      </c>
      <c r="AR16" s="371" t="s">
        <v>67</v>
      </c>
      <c r="AS16" s="371" t="s">
        <v>67</v>
      </c>
      <c r="AT16" s="371" t="s">
        <v>541</v>
      </c>
      <c r="AU16" s="371" t="s">
        <v>69</v>
      </c>
      <c r="AV16" s="371" t="s">
        <v>67</v>
      </c>
      <c r="AW16" s="371" t="s">
        <v>67</v>
      </c>
      <c r="AX16" s="371" t="s">
        <v>67</v>
      </c>
      <c r="AY16" s="371" t="s">
        <v>541</v>
      </c>
      <c r="AZ16" s="371" t="s">
        <v>69</v>
      </c>
      <c r="BA16" s="368" t="s">
        <v>2004</v>
      </c>
      <c r="BB16" s="398"/>
      <c r="BC16" s="376">
        <v>46010</v>
      </c>
      <c r="BD16" s="367" t="s">
        <v>9267</v>
      </c>
      <c r="BE16" s="371" t="s">
        <v>8476</v>
      </c>
      <c r="BF16" s="371" t="s">
        <v>140</v>
      </c>
      <c r="BG16" s="371" t="s">
        <v>8461</v>
      </c>
      <c r="BH16" s="371" t="s">
        <v>8462</v>
      </c>
      <c r="BI16" s="371" t="s">
        <v>8463</v>
      </c>
      <c r="BJ16" s="371" t="s">
        <v>8477</v>
      </c>
      <c r="BK16" s="371">
        <v>1</v>
      </c>
    </row>
    <row r="17" spans="1:63" ht="30" customHeight="1">
      <c r="A17" s="105" t="str">
        <f>_xlfn.CONCAT(Table3[[#This Row],[TABLE_NAME]],Table3[[#This Row],[COLUMN_NAME]])</f>
        <v>PROTECTIONDT_LST_FLL_APPRSL</v>
      </c>
      <c r="B17" s="362" t="s">
        <v>1940</v>
      </c>
      <c r="C17" s="363" t="s">
        <v>2005</v>
      </c>
      <c r="D17" s="365" t="s">
        <v>357</v>
      </c>
      <c r="E17" s="364" t="s">
        <v>63</v>
      </c>
      <c r="F17" s="364" t="s">
        <v>62</v>
      </c>
      <c r="G17" s="364" t="s">
        <v>62</v>
      </c>
      <c r="H17" s="364" t="s">
        <v>63</v>
      </c>
      <c r="I17" s="364" t="s">
        <v>62</v>
      </c>
      <c r="J17" s="364" t="s">
        <v>62</v>
      </c>
      <c r="K17" s="364" t="s">
        <v>63</v>
      </c>
      <c r="L17" s="365" t="s">
        <v>2006</v>
      </c>
      <c r="M17" s="365" t="s">
        <v>2007</v>
      </c>
      <c r="N17" s="365" t="s">
        <v>2007</v>
      </c>
      <c r="O17" s="365" t="b">
        <f>Table3[[#This Row],[Field Definition / Additional Guidance (new)]]=Table3[[#This Row],[Field Definition / Additional Guidance]]</f>
        <v>1</v>
      </c>
      <c r="P17" s="395" t="s">
        <v>360</v>
      </c>
      <c r="Q17" s="395" t="s">
        <v>361</v>
      </c>
      <c r="R17" s="396"/>
      <c r="S17" s="365" t="s">
        <v>2008</v>
      </c>
      <c r="T17" s="364" t="s">
        <v>63</v>
      </c>
      <c r="U17" s="364" t="s">
        <v>62</v>
      </c>
      <c r="V17" s="364" t="s">
        <v>62</v>
      </c>
      <c r="W17" s="364" t="s">
        <v>62</v>
      </c>
      <c r="X17" s="364" t="s">
        <v>62</v>
      </c>
      <c r="Y17" s="364" t="s">
        <v>62</v>
      </c>
      <c r="Z17" s="364" t="s">
        <v>63</v>
      </c>
      <c r="AA17" s="396"/>
      <c r="AB17" s="371" t="s">
        <v>69</v>
      </c>
      <c r="AC17" s="371" t="s">
        <v>69</v>
      </c>
      <c r="AD17" s="371" t="s">
        <v>69</v>
      </c>
      <c r="AE17" s="371" t="s">
        <v>69</v>
      </c>
      <c r="AF17" s="371" t="s">
        <v>69</v>
      </c>
      <c r="AG17" s="368" t="s">
        <v>1984</v>
      </c>
      <c r="AH17" s="368" t="s">
        <v>1985</v>
      </c>
      <c r="AI17" s="368" t="s">
        <v>1986</v>
      </c>
      <c r="AJ17" s="405" t="s">
        <v>2009</v>
      </c>
      <c r="AK17" s="368" t="s">
        <v>2010</v>
      </c>
      <c r="AL17" s="371" t="s">
        <v>67</v>
      </c>
      <c r="AM17" s="371" t="s">
        <v>67</v>
      </c>
      <c r="AN17" s="371" t="s">
        <v>67</v>
      </c>
      <c r="AO17" s="371" t="s">
        <v>541</v>
      </c>
      <c r="AP17" s="371" t="s">
        <v>69</v>
      </c>
      <c r="AQ17" s="371" t="s">
        <v>67</v>
      </c>
      <c r="AR17" s="371" t="s">
        <v>67</v>
      </c>
      <c r="AS17" s="371" t="s">
        <v>67</v>
      </c>
      <c r="AT17" s="371" t="s">
        <v>541</v>
      </c>
      <c r="AU17" s="371" t="s">
        <v>69</v>
      </c>
      <c r="AV17" s="371" t="s">
        <v>67</v>
      </c>
      <c r="AW17" s="371" t="s">
        <v>67</v>
      </c>
      <c r="AX17" s="371" t="s">
        <v>67</v>
      </c>
      <c r="AY17" s="371" t="s">
        <v>541</v>
      </c>
      <c r="AZ17" s="371" t="s">
        <v>69</v>
      </c>
      <c r="BA17" s="368"/>
      <c r="BB17" s="398"/>
      <c r="BC17" s="376">
        <v>46010</v>
      </c>
      <c r="BD17" s="367" t="s">
        <v>9268</v>
      </c>
      <c r="BE17" s="371" t="s">
        <v>8478</v>
      </c>
      <c r="BF17" s="371" t="s">
        <v>140</v>
      </c>
      <c r="BG17" s="371" t="s">
        <v>8461</v>
      </c>
      <c r="BH17" s="371" t="s">
        <v>8462</v>
      </c>
      <c r="BI17" s="371" t="s">
        <v>8463</v>
      </c>
      <c r="BJ17" s="371" t="s">
        <v>8479</v>
      </c>
      <c r="BK17" s="371">
        <v>1</v>
      </c>
    </row>
    <row r="18" spans="1:63" ht="30" customHeight="1">
      <c r="A18" s="105" t="str">
        <f>_xlfn.CONCAT(Table3[[#This Row],[TABLE_NAME]],Table3[[#This Row],[COLUMN_NAME]])</f>
        <v>PROTECTIONDT_MTRTY_PRTCTN</v>
      </c>
      <c r="B18" s="394" t="s">
        <v>1940</v>
      </c>
      <c r="C18" s="365" t="s">
        <v>2011</v>
      </c>
      <c r="D18" s="365" t="s">
        <v>357</v>
      </c>
      <c r="E18" s="364" t="s">
        <v>62</v>
      </c>
      <c r="F18" s="364" t="s">
        <v>62</v>
      </c>
      <c r="G18" s="364" t="s">
        <v>62</v>
      </c>
      <c r="H18" s="364" t="s">
        <v>63</v>
      </c>
      <c r="I18" s="364" t="s">
        <v>62</v>
      </c>
      <c r="J18" s="364" t="s">
        <v>62</v>
      </c>
      <c r="K18" s="364" t="s">
        <v>63</v>
      </c>
      <c r="L18" s="365" t="s">
        <v>2012</v>
      </c>
      <c r="M18" s="365" t="s">
        <v>2013</v>
      </c>
      <c r="N18" s="365" t="s">
        <v>2013</v>
      </c>
      <c r="O18" s="365" t="b">
        <f>Table3[[#This Row],[Field Definition / Additional Guidance (new)]]=Table3[[#This Row],[Field Definition / Additional Guidance]]</f>
        <v>1</v>
      </c>
      <c r="P18" s="365" t="s">
        <v>360</v>
      </c>
      <c r="Q18" s="365" t="s">
        <v>361</v>
      </c>
      <c r="R18" s="396"/>
      <c r="S18" s="365" t="s">
        <v>2014</v>
      </c>
      <c r="T18" s="364" t="s">
        <v>63</v>
      </c>
      <c r="U18" s="364" t="s">
        <v>62</v>
      </c>
      <c r="V18" s="364" t="s">
        <v>62</v>
      </c>
      <c r="W18" s="364" t="s">
        <v>62</v>
      </c>
      <c r="X18" s="364" t="s">
        <v>62</v>
      </c>
      <c r="Y18" s="364" t="s">
        <v>62</v>
      </c>
      <c r="Z18" s="364" t="s">
        <v>63</v>
      </c>
      <c r="AA18" s="396"/>
      <c r="AB18" s="371" t="s">
        <v>69</v>
      </c>
      <c r="AC18" s="371" t="s">
        <v>69</v>
      </c>
      <c r="AD18" s="371" t="s">
        <v>69</v>
      </c>
      <c r="AE18" s="371" t="s">
        <v>69</v>
      </c>
      <c r="AF18" s="371" t="s">
        <v>69</v>
      </c>
      <c r="AG18" s="371" t="s">
        <v>75</v>
      </c>
      <c r="AH18" s="368" t="s">
        <v>265</v>
      </c>
      <c r="AI18" s="363" t="s">
        <v>436</v>
      </c>
      <c r="AJ18" s="407" t="s">
        <v>2015</v>
      </c>
      <c r="AK18" s="368" t="s">
        <v>2016</v>
      </c>
      <c r="AL18" s="371" t="s">
        <v>67</v>
      </c>
      <c r="AM18" s="371" t="s">
        <v>67</v>
      </c>
      <c r="AN18" s="371" t="s">
        <v>67</v>
      </c>
      <c r="AO18" s="371" t="s">
        <v>541</v>
      </c>
      <c r="AP18" s="371" t="s">
        <v>69</v>
      </c>
      <c r="AQ18" s="367" t="s">
        <v>2017</v>
      </c>
      <c r="AR18" s="368" t="s">
        <v>2018</v>
      </c>
      <c r="AS18" s="368" t="s">
        <v>2019</v>
      </c>
      <c r="AT18" s="368" t="s">
        <v>2020</v>
      </c>
      <c r="AU18" s="368" t="s">
        <v>2021</v>
      </c>
      <c r="AV18" s="368" t="s">
        <v>75</v>
      </c>
      <c r="AW18" s="368" t="s">
        <v>265</v>
      </c>
      <c r="AX18" s="368" t="s">
        <v>436</v>
      </c>
      <c r="AY18" s="368" t="s">
        <v>2015</v>
      </c>
      <c r="AZ18" s="368" t="s">
        <v>9216</v>
      </c>
      <c r="BA18" s="368" t="s">
        <v>2022</v>
      </c>
      <c r="BB18" s="398"/>
      <c r="BC18" s="376">
        <v>46010</v>
      </c>
      <c r="BD18" s="367" t="s">
        <v>9269</v>
      </c>
      <c r="BE18" s="367" t="s">
        <v>8480</v>
      </c>
      <c r="BF18" s="371" t="s">
        <v>8481</v>
      </c>
      <c r="BG18" s="371" t="s">
        <v>8456</v>
      </c>
      <c r="BH18" s="371" t="s">
        <v>8457</v>
      </c>
      <c r="BI18" s="371" t="s">
        <v>8472</v>
      </c>
      <c r="BJ18" s="371" t="s">
        <v>8482</v>
      </c>
      <c r="BK18" s="371">
        <v>1</v>
      </c>
    </row>
    <row r="19" spans="1:63" ht="30" hidden="1" customHeight="1">
      <c r="A19" s="105" t="str">
        <f>_xlfn.CONCAT(Table3[[#This Row],[TABLE_NAME]],Table3[[#This Row],[COLUMN_NAME]])</f>
        <v>PROTECTIONDT_ORGNL_PRTCTN_VL</v>
      </c>
      <c r="B19" s="362" t="s">
        <v>1940</v>
      </c>
      <c r="C19" s="363" t="s">
        <v>2023</v>
      </c>
      <c r="D19" s="365" t="s">
        <v>357</v>
      </c>
      <c r="E19" s="364" t="s">
        <v>62</v>
      </c>
      <c r="F19" s="364" t="s">
        <v>62</v>
      </c>
      <c r="G19" s="364" t="s">
        <v>62</v>
      </c>
      <c r="H19" s="364" t="s">
        <v>63</v>
      </c>
      <c r="I19" s="364" t="s">
        <v>62</v>
      </c>
      <c r="J19" s="364" t="s">
        <v>62</v>
      </c>
      <c r="K19" s="364" t="s">
        <v>63</v>
      </c>
      <c r="L19" s="365" t="s">
        <v>2024</v>
      </c>
      <c r="M19" s="365" t="s">
        <v>2025</v>
      </c>
      <c r="N19" s="365" t="s">
        <v>2025</v>
      </c>
      <c r="O19" s="365" t="b">
        <f>Table3[[#This Row],[Field Definition / Additional Guidance (new)]]=Table3[[#This Row],[Field Definition / Additional Guidance]]</f>
        <v>1</v>
      </c>
      <c r="P19" s="395" t="s">
        <v>360</v>
      </c>
      <c r="Q19" s="395" t="s">
        <v>361</v>
      </c>
      <c r="R19" s="396"/>
      <c r="S19" s="365" t="s">
        <v>2026</v>
      </c>
      <c r="T19" s="364" t="s">
        <v>63</v>
      </c>
      <c r="U19" s="364" t="s">
        <v>62</v>
      </c>
      <c r="V19" s="364" t="s">
        <v>62</v>
      </c>
      <c r="W19" s="364" t="s">
        <v>62</v>
      </c>
      <c r="X19" s="364" t="s">
        <v>62</v>
      </c>
      <c r="Y19" s="364" t="s">
        <v>62</v>
      </c>
      <c r="Z19" s="364" t="s">
        <v>63</v>
      </c>
      <c r="AA19" s="396"/>
      <c r="AB19" s="368" t="s">
        <v>1984</v>
      </c>
      <c r="AC19" s="368" t="s">
        <v>2027</v>
      </c>
      <c r="AD19" s="368" t="s">
        <v>2028</v>
      </c>
      <c r="AE19" s="405" t="s">
        <v>2029</v>
      </c>
      <c r="AF19" s="368" t="s">
        <v>2030</v>
      </c>
      <c r="AG19" s="371" t="s">
        <v>69</v>
      </c>
      <c r="AH19" s="371" t="s">
        <v>69</v>
      </c>
      <c r="AI19" s="371" t="s">
        <v>69</v>
      </c>
      <c r="AJ19" s="371" t="s">
        <v>69</v>
      </c>
      <c r="AK19" s="371" t="s">
        <v>69</v>
      </c>
      <c r="AL19" s="371" t="s">
        <v>69</v>
      </c>
      <c r="AM19" s="371" t="s">
        <v>69</v>
      </c>
      <c r="AN19" s="371" t="s">
        <v>69</v>
      </c>
      <c r="AO19" s="371" t="s">
        <v>69</v>
      </c>
      <c r="AP19" s="371" t="s">
        <v>69</v>
      </c>
      <c r="AQ19" s="371" t="s">
        <v>69</v>
      </c>
      <c r="AR19" s="371" t="s">
        <v>69</v>
      </c>
      <c r="AS19" s="371" t="s">
        <v>69</v>
      </c>
      <c r="AT19" s="371" t="s">
        <v>69</v>
      </c>
      <c r="AU19" s="371" t="s">
        <v>69</v>
      </c>
      <c r="AV19" s="371" t="s">
        <v>69</v>
      </c>
      <c r="AW19" s="371" t="s">
        <v>69</v>
      </c>
      <c r="AX19" s="371" t="s">
        <v>69</v>
      </c>
      <c r="AY19" s="371" t="s">
        <v>69</v>
      </c>
      <c r="AZ19" s="371" t="s">
        <v>69</v>
      </c>
      <c r="BA19" s="368" t="s">
        <v>2031</v>
      </c>
      <c r="BB19" s="398"/>
      <c r="BC19" s="376">
        <v>45555</v>
      </c>
      <c r="BD19" s="367" t="s">
        <v>2032</v>
      </c>
      <c r="BE19" s="371" t="s">
        <v>8483</v>
      </c>
      <c r="BF19" s="371" t="s">
        <v>8484</v>
      </c>
      <c r="BG19" s="371" t="s">
        <v>8461</v>
      </c>
      <c r="BH19" s="371" t="s">
        <v>8471</v>
      </c>
      <c r="BI19" s="371" t="s">
        <v>8472</v>
      </c>
      <c r="BJ19" s="371" t="s">
        <v>8485</v>
      </c>
      <c r="BK19" s="371">
        <v>1</v>
      </c>
    </row>
    <row r="20" spans="1:63" ht="30" customHeight="1">
      <c r="A20" s="105" t="str">
        <f>_xlfn.CONCAT(Table3[[#This Row],[TABLE_NAME]],Table3[[#This Row],[COLUMN_NAME]])</f>
        <v>PROTECTIONDT_PRTCTN_VL</v>
      </c>
      <c r="B20" s="362" t="s">
        <v>1940</v>
      </c>
      <c r="C20" s="363" t="s">
        <v>2033</v>
      </c>
      <c r="D20" s="365" t="s">
        <v>357</v>
      </c>
      <c r="E20" s="364" t="s">
        <v>62</v>
      </c>
      <c r="F20" s="364" t="s">
        <v>62</v>
      </c>
      <c r="G20" s="364" t="s">
        <v>62</v>
      </c>
      <c r="H20" s="364" t="s">
        <v>63</v>
      </c>
      <c r="I20" s="364" t="s">
        <v>62</v>
      </c>
      <c r="J20" s="364" t="s">
        <v>62</v>
      </c>
      <c r="K20" s="364" t="s">
        <v>63</v>
      </c>
      <c r="L20" s="365" t="s">
        <v>2034</v>
      </c>
      <c r="M20" s="365" t="s">
        <v>2035</v>
      </c>
      <c r="N20" s="365" t="s">
        <v>2035</v>
      </c>
      <c r="O20" s="365" t="b">
        <f>Table3[[#This Row],[Field Definition / Additional Guidance (new)]]=Table3[[#This Row],[Field Definition / Additional Guidance]]</f>
        <v>1</v>
      </c>
      <c r="P20" s="395" t="s">
        <v>360</v>
      </c>
      <c r="Q20" s="395" t="s">
        <v>361</v>
      </c>
      <c r="R20" s="396"/>
      <c r="S20" s="365" t="s">
        <v>2036</v>
      </c>
      <c r="T20" s="364" t="s">
        <v>63</v>
      </c>
      <c r="U20" s="364" t="s">
        <v>62</v>
      </c>
      <c r="V20" s="364" t="s">
        <v>62</v>
      </c>
      <c r="W20" s="364" t="s">
        <v>62</v>
      </c>
      <c r="X20" s="364" t="s">
        <v>62</v>
      </c>
      <c r="Y20" s="364" t="s">
        <v>62</v>
      </c>
      <c r="Z20" s="364" t="s">
        <v>63</v>
      </c>
      <c r="AA20" s="396"/>
      <c r="AB20" s="368" t="s">
        <v>1984</v>
      </c>
      <c r="AC20" s="368" t="s">
        <v>2027</v>
      </c>
      <c r="AD20" s="368" t="s">
        <v>2037</v>
      </c>
      <c r="AE20" s="368" t="s">
        <v>2038</v>
      </c>
      <c r="AF20" s="377" t="s">
        <v>2039</v>
      </c>
      <c r="AG20" s="371" t="s">
        <v>69</v>
      </c>
      <c r="AH20" s="371" t="s">
        <v>69</v>
      </c>
      <c r="AI20" s="371" t="s">
        <v>69</v>
      </c>
      <c r="AJ20" s="406" t="s">
        <v>69</v>
      </c>
      <c r="AK20" s="371" t="s">
        <v>69</v>
      </c>
      <c r="AL20" s="371" t="s">
        <v>67</v>
      </c>
      <c r="AM20" s="371" t="s">
        <v>67</v>
      </c>
      <c r="AN20" s="371" t="s">
        <v>67</v>
      </c>
      <c r="AO20" s="371" t="s">
        <v>541</v>
      </c>
      <c r="AP20" s="371" t="s">
        <v>69</v>
      </c>
      <c r="AQ20" s="371" t="s">
        <v>69</v>
      </c>
      <c r="AR20" s="371" t="s">
        <v>69</v>
      </c>
      <c r="AS20" s="371" t="s">
        <v>69</v>
      </c>
      <c r="AT20" s="406" t="s">
        <v>69</v>
      </c>
      <c r="AU20" s="371" t="s">
        <v>69</v>
      </c>
      <c r="AV20" s="367" t="s">
        <v>69</v>
      </c>
      <c r="AW20" s="371" t="s">
        <v>69</v>
      </c>
      <c r="AX20" s="371" t="s">
        <v>69</v>
      </c>
      <c r="AY20" s="371" t="s">
        <v>69</v>
      </c>
      <c r="AZ20" s="371" t="s">
        <v>69</v>
      </c>
      <c r="BA20" s="368"/>
      <c r="BB20" s="398"/>
      <c r="BC20" s="376">
        <v>46010</v>
      </c>
      <c r="BD20" s="377" t="s">
        <v>9270</v>
      </c>
      <c r="BE20" s="371" t="s">
        <v>8486</v>
      </c>
      <c r="BF20" s="371"/>
      <c r="BG20" s="371" t="s">
        <v>8461</v>
      </c>
      <c r="BH20" s="371" t="s">
        <v>8471</v>
      </c>
      <c r="BI20" s="371" t="s">
        <v>8472</v>
      </c>
      <c r="BJ20" s="371" t="s">
        <v>8487</v>
      </c>
      <c r="BK20" s="371">
        <v>1</v>
      </c>
    </row>
    <row r="21" spans="1:63" ht="30" hidden="1" customHeight="1">
      <c r="A21" s="105" t="str">
        <f>_xlfn.CONCAT(Table3[[#This Row],[TABLE_NAME]],Table3[[#This Row],[COLUMN_NAME]])</f>
        <v>PROTECTIONDT_RFRNC</v>
      </c>
      <c r="B21" s="394" t="s">
        <v>1940</v>
      </c>
      <c r="C21" s="365" t="s">
        <v>465</v>
      </c>
      <c r="D21" s="365" t="s">
        <v>357</v>
      </c>
      <c r="E21" s="364" t="s">
        <v>62</v>
      </c>
      <c r="F21" s="364" t="s">
        <v>62</v>
      </c>
      <c r="G21" s="364" t="s">
        <v>62</v>
      </c>
      <c r="H21" s="364" t="s">
        <v>63</v>
      </c>
      <c r="I21" s="364" t="s">
        <v>62</v>
      </c>
      <c r="J21" s="364" t="s">
        <v>62</v>
      </c>
      <c r="K21" s="364" t="s">
        <v>63</v>
      </c>
      <c r="L21" s="365" t="s">
        <v>466</v>
      </c>
      <c r="M21" s="365" t="s">
        <v>467</v>
      </c>
      <c r="N21" s="365" t="s">
        <v>467</v>
      </c>
      <c r="O21" s="365" t="b">
        <f>Table3[[#This Row],[Field Definition / Additional Guidance (new)]]=Table3[[#This Row],[Field Definition / Additional Guidance]]</f>
        <v>1</v>
      </c>
      <c r="P21" s="395" t="s">
        <v>193</v>
      </c>
      <c r="Q21" s="395" t="s">
        <v>193</v>
      </c>
      <c r="R21" s="396"/>
      <c r="S21" s="365" t="s">
        <v>2040</v>
      </c>
      <c r="T21" s="364" t="s">
        <v>63</v>
      </c>
      <c r="U21" s="364" t="s">
        <v>62</v>
      </c>
      <c r="V21" s="364" t="s">
        <v>62</v>
      </c>
      <c r="W21" s="364" t="s">
        <v>62</v>
      </c>
      <c r="X21" s="364" t="s">
        <v>62</v>
      </c>
      <c r="Y21" s="364" t="s">
        <v>62</v>
      </c>
      <c r="Z21" s="364" t="s">
        <v>63</v>
      </c>
      <c r="AA21" s="396"/>
      <c r="AB21" s="371" t="s">
        <v>67</v>
      </c>
      <c r="AC21" s="371" t="s">
        <v>67</v>
      </c>
      <c r="AD21" s="371" t="s">
        <v>67</v>
      </c>
      <c r="AE21" s="368" t="s">
        <v>469</v>
      </c>
      <c r="AF21" s="368" t="s">
        <v>69</v>
      </c>
      <c r="AG21" s="371" t="s">
        <v>69</v>
      </c>
      <c r="AH21" s="371" t="s">
        <v>69</v>
      </c>
      <c r="AI21" s="371" t="s">
        <v>69</v>
      </c>
      <c r="AJ21" s="406" t="s">
        <v>69</v>
      </c>
      <c r="AK21" s="371" t="s">
        <v>69</v>
      </c>
      <c r="AL21" s="371" t="s">
        <v>69</v>
      </c>
      <c r="AM21" s="371" t="s">
        <v>69</v>
      </c>
      <c r="AN21" s="371" t="s">
        <v>69</v>
      </c>
      <c r="AO21" s="371" t="s">
        <v>69</v>
      </c>
      <c r="AP21" s="371" t="s">
        <v>69</v>
      </c>
      <c r="AQ21" s="371" t="s">
        <v>69</v>
      </c>
      <c r="AR21" s="371" t="s">
        <v>69</v>
      </c>
      <c r="AS21" s="371" t="s">
        <v>69</v>
      </c>
      <c r="AT21" s="371" t="s">
        <v>69</v>
      </c>
      <c r="AU21" s="371" t="s">
        <v>69</v>
      </c>
      <c r="AV21" s="371" t="s">
        <v>69</v>
      </c>
      <c r="AW21" s="371" t="s">
        <v>69</v>
      </c>
      <c r="AX21" s="371" t="s">
        <v>69</v>
      </c>
      <c r="AY21" s="371" t="s">
        <v>69</v>
      </c>
      <c r="AZ21" s="371" t="s">
        <v>69</v>
      </c>
      <c r="BA21" s="371"/>
      <c r="BB21" s="398"/>
      <c r="BC21" s="376">
        <v>44411</v>
      </c>
      <c r="BD21" s="367" t="s">
        <v>69</v>
      </c>
      <c r="BE21" s="371" t="s">
        <v>69</v>
      </c>
      <c r="BF21" s="371"/>
      <c r="BG21" s="371" t="s">
        <v>8204</v>
      </c>
      <c r="BH21" s="371" t="s">
        <v>8157</v>
      </c>
      <c r="BI21" s="371" t="s">
        <v>8158</v>
      </c>
      <c r="BJ21" s="371" t="s">
        <v>140</v>
      </c>
      <c r="BK21" s="371">
        <v>1</v>
      </c>
    </row>
    <row r="22" spans="1:63" ht="30" customHeight="1">
      <c r="A22" s="105" t="str">
        <f>_xlfn.CONCAT(Table3[[#This Row],[TABLE_NAME]],Table3[[#This Row],[COLUMN_NAME]])</f>
        <v>PROTECTIONDVLPMNT_STTS</v>
      </c>
      <c r="B22" s="362" t="s">
        <v>1940</v>
      </c>
      <c r="C22" s="363" t="s">
        <v>2041</v>
      </c>
      <c r="D22" s="365" t="s">
        <v>94</v>
      </c>
      <c r="E22" s="364" t="s">
        <v>63</v>
      </c>
      <c r="F22" s="364" t="s">
        <v>62</v>
      </c>
      <c r="G22" s="364" t="s">
        <v>62</v>
      </c>
      <c r="H22" s="364" t="s">
        <v>63</v>
      </c>
      <c r="I22" s="364" t="s">
        <v>62</v>
      </c>
      <c r="J22" s="364" t="s">
        <v>62</v>
      </c>
      <c r="K22" s="364" t="s">
        <v>63</v>
      </c>
      <c r="L22" s="365" t="s">
        <v>2042</v>
      </c>
      <c r="M22" s="365" t="s">
        <v>2043</v>
      </c>
      <c r="N22" s="365" t="s">
        <v>2043</v>
      </c>
      <c r="O22" s="365" t="b">
        <f>Table3[[#This Row],[Field Definition / Additional Guidance (new)]]=Table3[[#This Row],[Field Definition / Additional Guidance]]</f>
        <v>1</v>
      </c>
      <c r="P22" s="395">
        <v>99999999999</v>
      </c>
      <c r="Q22" s="395">
        <v>11111111111</v>
      </c>
      <c r="R22" s="396"/>
      <c r="S22" s="365" t="s">
        <v>2044</v>
      </c>
      <c r="T22" s="364" t="s">
        <v>63</v>
      </c>
      <c r="U22" s="364" t="s">
        <v>62</v>
      </c>
      <c r="V22" s="364" t="s">
        <v>62</v>
      </c>
      <c r="W22" s="364" t="s">
        <v>62</v>
      </c>
      <c r="X22" s="364" t="s">
        <v>62</v>
      </c>
      <c r="Y22" s="364" t="s">
        <v>62</v>
      </c>
      <c r="Z22" s="364" t="s">
        <v>63</v>
      </c>
      <c r="AA22" s="396"/>
      <c r="AB22" s="371" t="s">
        <v>69</v>
      </c>
      <c r="AC22" s="371" t="s">
        <v>69</v>
      </c>
      <c r="AD22" s="371" t="s">
        <v>69</v>
      </c>
      <c r="AE22" s="371" t="s">
        <v>69</v>
      </c>
      <c r="AF22" s="371" t="s">
        <v>69</v>
      </c>
      <c r="AG22" s="367" t="s">
        <v>1962</v>
      </c>
      <c r="AH22" s="368" t="s">
        <v>1963</v>
      </c>
      <c r="AI22" s="363" t="s">
        <v>2045</v>
      </c>
      <c r="AJ22" s="405" t="s">
        <v>2046</v>
      </c>
      <c r="AK22" s="368" t="s">
        <v>2047</v>
      </c>
      <c r="AL22" s="371" t="s">
        <v>67</v>
      </c>
      <c r="AM22" s="371" t="s">
        <v>67</v>
      </c>
      <c r="AN22" s="371" t="s">
        <v>67</v>
      </c>
      <c r="AO22" s="371" t="s">
        <v>541</v>
      </c>
      <c r="AP22" s="371" t="s">
        <v>69</v>
      </c>
      <c r="AQ22" s="371" t="s">
        <v>67</v>
      </c>
      <c r="AR22" s="371" t="s">
        <v>67</v>
      </c>
      <c r="AS22" s="371" t="s">
        <v>67</v>
      </c>
      <c r="AT22" s="371" t="s">
        <v>541</v>
      </c>
      <c r="AU22" s="371" t="s">
        <v>69</v>
      </c>
      <c r="AV22" s="371" t="s">
        <v>67</v>
      </c>
      <c r="AW22" s="371" t="s">
        <v>67</v>
      </c>
      <c r="AX22" s="371" t="s">
        <v>67</v>
      </c>
      <c r="AY22" s="371" t="s">
        <v>541</v>
      </c>
      <c r="AZ22" s="371" t="s">
        <v>69</v>
      </c>
      <c r="BA22" s="368"/>
      <c r="BB22" s="398"/>
      <c r="BC22" s="376">
        <v>46010</v>
      </c>
      <c r="BD22" s="367" t="s">
        <v>9271</v>
      </c>
      <c r="BE22" s="371" t="s">
        <v>8488</v>
      </c>
      <c r="BF22" s="371" t="s">
        <v>140</v>
      </c>
      <c r="BG22" s="371" t="s">
        <v>8461</v>
      </c>
      <c r="BH22" s="371" t="s">
        <v>8462</v>
      </c>
      <c r="BI22" s="371" t="s">
        <v>8463</v>
      </c>
      <c r="BJ22" s="371" t="s">
        <v>8489</v>
      </c>
      <c r="BK22" s="371">
        <v>1</v>
      </c>
    </row>
    <row r="23" spans="1:63" ht="30" hidden="1" customHeight="1">
      <c r="A23" s="105" t="str">
        <f>_xlfn.CONCAT(Table3[[#This Row],[TABLE_NAME]],Table3[[#This Row],[COLUMN_NAME]])</f>
        <v>PROTECTIONHRCT_MV</v>
      </c>
      <c r="B23" s="362" t="s">
        <v>1940</v>
      </c>
      <c r="C23" s="363" t="s">
        <v>2048</v>
      </c>
      <c r="D23" s="365" t="s">
        <v>114</v>
      </c>
      <c r="E23" s="364" t="s">
        <v>63</v>
      </c>
      <c r="F23" s="364" t="s">
        <v>62</v>
      </c>
      <c r="G23" s="364" t="s">
        <v>63</v>
      </c>
      <c r="H23" s="364" t="s">
        <v>63</v>
      </c>
      <c r="I23" s="364" t="s">
        <v>62</v>
      </c>
      <c r="J23" s="364" t="s">
        <v>62</v>
      </c>
      <c r="K23" s="364" t="s">
        <v>63</v>
      </c>
      <c r="L23" s="365" t="s">
        <v>2049</v>
      </c>
      <c r="M23" s="365" t="s">
        <v>2050</v>
      </c>
      <c r="N23" s="365" t="s">
        <v>2050</v>
      </c>
      <c r="O23" s="365" t="b">
        <f>Table3[[#This Row],[Field Definition / Additional Guidance (new)]]=Table3[[#This Row],[Field Definition / Additional Guidance]]</f>
        <v>1</v>
      </c>
      <c r="P23" s="395">
        <v>99999999999</v>
      </c>
      <c r="Q23" s="395">
        <v>11111111111</v>
      </c>
      <c r="R23" s="396"/>
      <c r="S23" s="365" t="s">
        <v>2051</v>
      </c>
      <c r="T23" s="364" t="s">
        <v>63</v>
      </c>
      <c r="U23" s="364" t="s">
        <v>62</v>
      </c>
      <c r="V23" s="364" t="s">
        <v>62</v>
      </c>
      <c r="W23" s="364" t="s">
        <v>62</v>
      </c>
      <c r="X23" s="364" t="s">
        <v>62</v>
      </c>
      <c r="Y23" s="364" t="s">
        <v>62</v>
      </c>
      <c r="Z23" s="364" t="s">
        <v>63</v>
      </c>
      <c r="AA23" s="396"/>
      <c r="AB23" s="367" t="s">
        <v>2052</v>
      </c>
      <c r="AC23" s="368" t="s">
        <v>2053</v>
      </c>
      <c r="AD23" s="368" t="s">
        <v>2054</v>
      </c>
      <c r="AE23" s="368" t="s">
        <v>2055</v>
      </c>
      <c r="AF23" s="368" t="s">
        <v>2056</v>
      </c>
      <c r="AG23" s="371" t="s">
        <v>69</v>
      </c>
      <c r="AH23" s="371" t="s">
        <v>69</v>
      </c>
      <c r="AI23" s="371" t="s">
        <v>69</v>
      </c>
      <c r="AJ23" s="371" t="s">
        <v>69</v>
      </c>
      <c r="AK23" s="371" t="s">
        <v>69</v>
      </c>
      <c r="AL23" s="371" t="s">
        <v>69</v>
      </c>
      <c r="AM23" s="371" t="s">
        <v>69</v>
      </c>
      <c r="AN23" s="371" t="s">
        <v>69</v>
      </c>
      <c r="AO23" s="371" t="s">
        <v>69</v>
      </c>
      <c r="AP23" s="371" t="s">
        <v>69</v>
      </c>
      <c r="AQ23" s="371" t="s">
        <v>69</v>
      </c>
      <c r="AR23" s="371" t="s">
        <v>69</v>
      </c>
      <c r="AS23" s="371" t="s">
        <v>69</v>
      </c>
      <c r="AT23" s="371" t="s">
        <v>69</v>
      </c>
      <c r="AU23" s="371" t="s">
        <v>69</v>
      </c>
      <c r="AV23" s="367" t="s">
        <v>69</v>
      </c>
      <c r="AW23" s="371" t="s">
        <v>69</v>
      </c>
      <c r="AX23" s="371" t="s">
        <v>69</v>
      </c>
      <c r="AY23" s="371" t="s">
        <v>69</v>
      </c>
      <c r="AZ23" s="371" t="s">
        <v>69</v>
      </c>
      <c r="BA23" s="368"/>
      <c r="BB23" s="398"/>
      <c r="BC23" s="376">
        <v>44585</v>
      </c>
      <c r="BD23" s="408" t="s">
        <v>2057</v>
      </c>
      <c r="BE23" s="371" t="s">
        <v>8490</v>
      </c>
      <c r="BF23" s="371" t="s">
        <v>140</v>
      </c>
      <c r="BG23" s="371" t="s">
        <v>8257</v>
      </c>
      <c r="BH23" s="371" t="s">
        <v>8258</v>
      </c>
      <c r="BI23" s="371" t="s">
        <v>8259</v>
      </c>
      <c r="BJ23" s="371" t="s">
        <v>8491</v>
      </c>
      <c r="BK23" s="371">
        <v>1</v>
      </c>
    </row>
    <row r="24" spans="1:63" ht="30" customHeight="1">
      <c r="A24" s="105" t="str">
        <f>_xlfn.CONCAT(Table3[[#This Row],[TABLE_NAME]],Table3[[#This Row],[COLUMN_NAME]])</f>
        <v>PROTECTIONMN_PRPS</v>
      </c>
      <c r="B24" s="362" t="s">
        <v>1940</v>
      </c>
      <c r="C24" s="363" t="s">
        <v>2058</v>
      </c>
      <c r="D24" s="365" t="s">
        <v>94</v>
      </c>
      <c r="E24" s="364" t="s">
        <v>63</v>
      </c>
      <c r="F24" s="364" t="s">
        <v>63</v>
      </c>
      <c r="G24" s="364" t="s">
        <v>62</v>
      </c>
      <c r="H24" s="364" t="s">
        <v>63</v>
      </c>
      <c r="I24" s="364" t="s">
        <v>63</v>
      </c>
      <c r="J24" s="364" t="s">
        <v>63</v>
      </c>
      <c r="K24" s="364" t="s">
        <v>63</v>
      </c>
      <c r="L24" s="365" t="s">
        <v>2059</v>
      </c>
      <c r="M24" s="365" t="s">
        <v>2060</v>
      </c>
      <c r="N24" s="365" t="s">
        <v>2060</v>
      </c>
      <c r="O24" s="365" t="b">
        <f>Table3[[#This Row],[Field Definition / Additional Guidance (new)]]=Table3[[#This Row],[Field Definition / Additional Guidance]]</f>
        <v>1</v>
      </c>
      <c r="P24" s="395">
        <v>99999999999</v>
      </c>
      <c r="Q24" s="395">
        <v>11111111111</v>
      </c>
      <c r="R24" s="396"/>
      <c r="S24" s="365" t="s">
        <v>2061</v>
      </c>
      <c r="T24" s="364" t="s">
        <v>63</v>
      </c>
      <c r="U24" s="364" t="s">
        <v>63</v>
      </c>
      <c r="V24" s="364" t="s">
        <v>63</v>
      </c>
      <c r="W24" s="364" t="s">
        <v>63</v>
      </c>
      <c r="X24" s="364" t="s">
        <v>62</v>
      </c>
      <c r="Y24" s="364" t="s">
        <v>63</v>
      </c>
      <c r="Z24" s="364" t="s">
        <v>63</v>
      </c>
      <c r="AA24" s="396"/>
      <c r="AB24" s="371" t="s">
        <v>69</v>
      </c>
      <c r="AC24" s="371" t="s">
        <v>69</v>
      </c>
      <c r="AD24" s="371" t="s">
        <v>69</v>
      </c>
      <c r="AE24" s="371" t="s">
        <v>69</v>
      </c>
      <c r="AF24" s="371" t="s">
        <v>69</v>
      </c>
      <c r="AG24" s="371" t="s">
        <v>67</v>
      </c>
      <c r="AH24" s="371" t="s">
        <v>67</v>
      </c>
      <c r="AI24" s="371" t="s">
        <v>67</v>
      </c>
      <c r="AJ24" s="406" t="s">
        <v>142</v>
      </c>
      <c r="AK24" s="371" t="s">
        <v>69</v>
      </c>
      <c r="AL24" s="371" t="s">
        <v>67</v>
      </c>
      <c r="AM24" s="371" t="s">
        <v>67</v>
      </c>
      <c r="AN24" s="371" t="s">
        <v>67</v>
      </c>
      <c r="AO24" s="371" t="s">
        <v>541</v>
      </c>
      <c r="AP24" s="371" t="s">
        <v>69</v>
      </c>
      <c r="AQ24" s="371" t="s">
        <v>67</v>
      </c>
      <c r="AR24" s="371" t="s">
        <v>67</v>
      </c>
      <c r="AS24" s="371" t="s">
        <v>67</v>
      </c>
      <c r="AT24" s="371" t="s">
        <v>541</v>
      </c>
      <c r="AU24" s="371" t="s">
        <v>69</v>
      </c>
      <c r="AV24" s="371" t="s">
        <v>67</v>
      </c>
      <c r="AW24" s="371" t="s">
        <v>67</v>
      </c>
      <c r="AX24" s="371" t="s">
        <v>67</v>
      </c>
      <c r="AY24" s="371" t="s">
        <v>541</v>
      </c>
      <c r="AZ24" s="371" t="s">
        <v>69</v>
      </c>
      <c r="BA24" s="368"/>
      <c r="BB24" s="398"/>
      <c r="BC24" s="376">
        <v>46010</v>
      </c>
      <c r="BD24" s="367" t="s">
        <v>9272</v>
      </c>
      <c r="BE24" s="371" t="s">
        <v>8492</v>
      </c>
      <c r="BF24" s="371" t="s">
        <v>140</v>
      </c>
      <c r="BG24" s="371" t="s">
        <v>8461</v>
      </c>
      <c r="BH24" s="371" t="s">
        <v>8471</v>
      </c>
      <c r="BI24" s="371" t="s">
        <v>8472</v>
      </c>
      <c r="BJ24" s="371" t="s">
        <v>8493</v>
      </c>
      <c r="BK24" s="371">
        <v>1</v>
      </c>
    </row>
    <row r="25" spans="1:63" ht="30" customHeight="1">
      <c r="A25" s="105" t="str">
        <f>_xlfn.CONCAT(Table3[[#This Row],[TABLE_NAME]],Table3[[#This Row],[COLUMN_NAME]])</f>
        <v>PROTECTIONNTNL_ID</v>
      </c>
      <c r="B25" s="394" t="s">
        <v>1940</v>
      </c>
      <c r="C25" s="365" t="s">
        <v>2062</v>
      </c>
      <c r="D25" s="365" t="s">
        <v>136</v>
      </c>
      <c r="E25" s="364" t="s">
        <v>63</v>
      </c>
      <c r="F25" s="364" t="s">
        <v>62</v>
      </c>
      <c r="G25" s="364" t="s">
        <v>62</v>
      </c>
      <c r="H25" s="364" t="s">
        <v>63</v>
      </c>
      <c r="I25" s="364" t="s">
        <v>62</v>
      </c>
      <c r="J25" s="364" t="s">
        <v>62</v>
      </c>
      <c r="K25" s="364" t="s">
        <v>63</v>
      </c>
      <c r="L25" s="365" t="s">
        <v>2063</v>
      </c>
      <c r="M25" s="365" t="s">
        <v>2064</v>
      </c>
      <c r="N25" s="365" t="s">
        <v>2064</v>
      </c>
      <c r="O25" s="365" t="b">
        <f>Table3[[#This Row],[Field Definition / Additional Guidance (new)]]=Table3[[#This Row],[Field Definition / Additional Guidance]]</f>
        <v>1</v>
      </c>
      <c r="P25" s="395" t="s">
        <v>139</v>
      </c>
      <c r="Q25" s="395" t="s">
        <v>140</v>
      </c>
      <c r="R25" s="396"/>
      <c r="S25" s="365" t="s">
        <v>2065</v>
      </c>
      <c r="T25" s="364" t="s">
        <v>63</v>
      </c>
      <c r="U25" s="364" t="s">
        <v>62</v>
      </c>
      <c r="V25" s="364" t="s">
        <v>62</v>
      </c>
      <c r="W25" s="364" t="s">
        <v>62</v>
      </c>
      <c r="X25" s="364" t="s">
        <v>62</v>
      </c>
      <c r="Y25" s="364" t="s">
        <v>62</v>
      </c>
      <c r="Z25" s="364" t="s">
        <v>63</v>
      </c>
      <c r="AA25" s="396"/>
      <c r="AB25" s="371" t="s">
        <v>69</v>
      </c>
      <c r="AC25" s="371" t="s">
        <v>69</v>
      </c>
      <c r="AD25" s="371" t="s">
        <v>69</v>
      </c>
      <c r="AE25" s="371" t="s">
        <v>69</v>
      </c>
      <c r="AF25" s="371" t="s">
        <v>69</v>
      </c>
      <c r="AG25" s="371" t="s">
        <v>1984</v>
      </c>
      <c r="AH25" s="371" t="s">
        <v>2000</v>
      </c>
      <c r="AI25" s="367" t="s">
        <v>2066</v>
      </c>
      <c r="AJ25" s="401" t="s">
        <v>2067</v>
      </c>
      <c r="AK25" s="367" t="s">
        <v>2068</v>
      </c>
      <c r="AL25" s="371" t="s">
        <v>67</v>
      </c>
      <c r="AM25" s="371" t="s">
        <v>67</v>
      </c>
      <c r="AN25" s="371" t="s">
        <v>67</v>
      </c>
      <c r="AO25" s="371" t="s">
        <v>541</v>
      </c>
      <c r="AP25" s="371" t="s">
        <v>69</v>
      </c>
      <c r="AQ25" s="371" t="s">
        <v>67</v>
      </c>
      <c r="AR25" s="371" t="s">
        <v>67</v>
      </c>
      <c r="AS25" s="371" t="s">
        <v>67</v>
      </c>
      <c r="AT25" s="371" t="s">
        <v>541</v>
      </c>
      <c r="AU25" s="371" t="s">
        <v>69</v>
      </c>
      <c r="AV25" s="371" t="s">
        <v>67</v>
      </c>
      <c r="AW25" s="371" t="s">
        <v>67</v>
      </c>
      <c r="AX25" s="371" t="s">
        <v>67</v>
      </c>
      <c r="AY25" s="371" t="s">
        <v>541</v>
      </c>
      <c r="AZ25" s="371" t="s">
        <v>69</v>
      </c>
      <c r="BA25" s="363"/>
      <c r="BB25" s="398"/>
      <c r="BC25" s="376">
        <v>46010</v>
      </c>
      <c r="BD25" s="367" t="s">
        <v>9273</v>
      </c>
      <c r="BE25" s="371" t="s">
        <v>8494</v>
      </c>
      <c r="BF25" s="371" t="s">
        <v>140</v>
      </c>
      <c r="BG25" s="371" t="s">
        <v>8456</v>
      </c>
      <c r="BH25" s="371" t="s">
        <v>8462</v>
      </c>
      <c r="BI25" s="371" t="s">
        <v>8463</v>
      </c>
      <c r="BJ25" s="371" t="s">
        <v>8495</v>
      </c>
      <c r="BK25" s="371">
        <v>1</v>
      </c>
    </row>
    <row r="26" spans="1:63" ht="30" customHeight="1">
      <c r="A26" s="105" t="str">
        <f>_xlfn.CONCAT(Table3[[#This Row],[TABLE_NAME]],Table3[[#This Row],[COLUMN_NAME]])</f>
        <v>PROTECTIONORGNL_PRTCTN_VL</v>
      </c>
      <c r="B26" s="362" t="s">
        <v>1940</v>
      </c>
      <c r="C26" s="363" t="s">
        <v>2069</v>
      </c>
      <c r="D26" s="365" t="s">
        <v>61</v>
      </c>
      <c r="E26" s="364" t="s">
        <v>62</v>
      </c>
      <c r="F26" s="364" t="s">
        <v>62</v>
      </c>
      <c r="G26" s="364" t="s">
        <v>62</v>
      </c>
      <c r="H26" s="364" t="s">
        <v>63</v>
      </c>
      <c r="I26" s="364" t="s">
        <v>62</v>
      </c>
      <c r="J26" s="364" t="s">
        <v>62</v>
      </c>
      <c r="K26" s="364" t="s">
        <v>63</v>
      </c>
      <c r="L26" s="365" t="s">
        <v>2070</v>
      </c>
      <c r="M26" s="365" t="s">
        <v>2071</v>
      </c>
      <c r="N26" s="365" t="s">
        <v>2071</v>
      </c>
      <c r="O26" s="365" t="b">
        <f>Table3[[#This Row],[Field Definition / Additional Guidance (new)]]=Table3[[#This Row],[Field Definition / Additional Guidance]]</f>
        <v>1</v>
      </c>
      <c r="P26" s="395">
        <v>99999999999</v>
      </c>
      <c r="Q26" s="395">
        <v>11111111111</v>
      </c>
      <c r="R26" s="396"/>
      <c r="S26" s="365" t="s">
        <v>2072</v>
      </c>
      <c r="T26" s="364" t="s">
        <v>63</v>
      </c>
      <c r="U26" s="364" t="s">
        <v>62</v>
      </c>
      <c r="V26" s="364" t="s">
        <v>62</v>
      </c>
      <c r="W26" s="364" t="s">
        <v>62</v>
      </c>
      <c r="X26" s="364" t="s">
        <v>62</v>
      </c>
      <c r="Y26" s="364" t="s">
        <v>62</v>
      </c>
      <c r="Z26" s="364" t="s">
        <v>63</v>
      </c>
      <c r="AA26" s="396"/>
      <c r="AB26" s="368" t="s">
        <v>1984</v>
      </c>
      <c r="AC26" s="368" t="s">
        <v>2027</v>
      </c>
      <c r="AD26" s="368" t="s">
        <v>2073</v>
      </c>
      <c r="AE26" s="405" t="s">
        <v>2074</v>
      </c>
      <c r="AF26" s="368" t="s">
        <v>2075</v>
      </c>
      <c r="AG26" s="371" t="s">
        <v>69</v>
      </c>
      <c r="AH26" s="371" t="s">
        <v>69</v>
      </c>
      <c r="AI26" s="371" t="s">
        <v>69</v>
      </c>
      <c r="AJ26" s="371" t="s">
        <v>69</v>
      </c>
      <c r="AK26" s="371" t="s">
        <v>69</v>
      </c>
      <c r="AL26" s="371" t="s">
        <v>69</v>
      </c>
      <c r="AM26" s="371" t="s">
        <v>69</v>
      </c>
      <c r="AN26" s="371" t="s">
        <v>69</v>
      </c>
      <c r="AO26" s="371" t="s">
        <v>69</v>
      </c>
      <c r="AP26" s="371" t="s">
        <v>69</v>
      </c>
      <c r="AQ26" s="371" t="s">
        <v>69</v>
      </c>
      <c r="AR26" s="371" t="s">
        <v>69</v>
      </c>
      <c r="AS26" s="371" t="s">
        <v>69</v>
      </c>
      <c r="AT26" s="371" t="s">
        <v>69</v>
      </c>
      <c r="AU26" s="371" t="s">
        <v>69</v>
      </c>
      <c r="AV26" s="367" t="s">
        <v>69</v>
      </c>
      <c r="AW26" s="367" t="s">
        <v>69</v>
      </c>
      <c r="AX26" s="367" t="s">
        <v>69</v>
      </c>
      <c r="AY26" s="367" t="s">
        <v>69</v>
      </c>
      <c r="AZ26" s="367" t="s">
        <v>69</v>
      </c>
      <c r="BA26" s="368" t="s">
        <v>2031</v>
      </c>
      <c r="BB26" s="398"/>
      <c r="BC26" s="376">
        <v>46010</v>
      </c>
      <c r="BD26" s="367" t="s">
        <v>9274</v>
      </c>
      <c r="BE26" s="371" t="s">
        <v>8496</v>
      </c>
      <c r="BF26" s="371"/>
      <c r="BG26" s="371" t="s">
        <v>8461</v>
      </c>
      <c r="BH26" s="371" t="s">
        <v>8471</v>
      </c>
      <c r="BI26" s="371" t="s">
        <v>8472</v>
      </c>
      <c r="BJ26" s="371" t="s">
        <v>8497</v>
      </c>
      <c r="BK26" s="371">
        <v>1</v>
      </c>
    </row>
    <row r="27" spans="1:63" ht="30" customHeight="1">
      <c r="A27" s="105" t="str">
        <f>_xlfn.CONCAT(Table3[[#This Row],[TABLE_NAME]],Table3[[#This Row],[COLUMN_NAME]])</f>
        <v>PROTECTIONPRM_LCTN</v>
      </c>
      <c r="B27" s="362" t="s">
        <v>1940</v>
      </c>
      <c r="C27" s="363" t="s">
        <v>2076</v>
      </c>
      <c r="D27" s="365" t="s">
        <v>190</v>
      </c>
      <c r="E27" s="364" t="s">
        <v>63</v>
      </c>
      <c r="F27" s="364" t="s">
        <v>63</v>
      </c>
      <c r="G27" s="364" t="s">
        <v>62</v>
      </c>
      <c r="H27" s="364" t="s">
        <v>63</v>
      </c>
      <c r="I27" s="364" t="s">
        <v>63</v>
      </c>
      <c r="J27" s="364" t="s">
        <v>63</v>
      </c>
      <c r="K27" s="364" t="s">
        <v>63</v>
      </c>
      <c r="L27" s="365" t="s">
        <v>2077</v>
      </c>
      <c r="M27" s="365" t="s">
        <v>2078</v>
      </c>
      <c r="N27" s="365" t="s">
        <v>2078</v>
      </c>
      <c r="O27" s="365" t="b">
        <f>Table3[[#This Row],[Field Definition / Additional Guidance (new)]]=Table3[[#This Row],[Field Definition / Additional Guidance]]</f>
        <v>1</v>
      </c>
      <c r="P27" s="395" t="s">
        <v>139</v>
      </c>
      <c r="Q27" s="395" t="s">
        <v>140</v>
      </c>
      <c r="R27" s="396"/>
      <c r="S27" s="365" t="s">
        <v>2079</v>
      </c>
      <c r="T27" s="364" t="s">
        <v>63</v>
      </c>
      <c r="U27" s="364" t="s">
        <v>63</v>
      </c>
      <c r="V27" s="364" t="s">
        <v>63</v>
      </c>
      <c r="W27" s="364" t="s">
        <v>63</v>
      </c>
      <c r="X27" s="364" t="s">
        <v>62</v>
      </c>
      <c r="Y27" s="364" t="s">
        <v>63</v>
      </c>
      <c r="Z27" s="364" t="s">
        <v>63</v>
      </c>
      <c r="AA27" s="396"/>
      <c r="AB27" s="371" t="s">
        <v>69</v>
      </c>
      <c r="AC27" s="371" t="s">
        <v>69</v>
      </c>
      <c r="AD27" s="371" t="s">
        <v>69</v>
      </c>
      <c r="AE27" s="371" t="s">
        <v>69</v>
      </c>
      <c r="AF27" s="371" t="s">
        <v>69</v>
      </c>
      <c r="AG27" s="367" t="s">
        <v>2080</v>
      </c>
      <c r="AH27" s="368" t="s">
        <v>2081</v>
      </c>
      <c r="AI27" s="367" t="s">
        <v>2082</v>
      </c>
      <c r="AJ27" s="401" t="s">
        <v>2083</v>
      </c>
      <c r="AK27" s="367" t="s">
        <v>2084</v>
      </c>
      <c r="AL27" s="371" t="s">
        <v>67</v>
      </c>
      <c r="AM27" s="371" t="s">
        <v>67</v>
      </c>
      <c r="AN27" s="371" t="s">
        <v>67</v>
      </c>
      <c r="AO27" s="371" t="s">
        <v>541</v>
      </c>
      <c r="AP27" s="371" t="s">
        <v>69</v>
      </c>
      <c r="AQ27" s="371" t="s">
        <v>67</v>
      </c>
      <c r="AR27" s="371" t="s">
        <v>67</v>
      </c>
      <c r="AS27" s="371" t="s">
        <v>67</v>
      </c>
      <c r="AT27" s="371" t="s">
        <v>541</v>
      </c>
      <c r="AU27" s="371" t="s">
        <v>69</v>
      </c>
      <c r="AV27" s="371" t="s">
        <v>67</v>
      </c>
      <c r="AW27" s="371" t="s">
        <v>67</v>
      </c>
      <c r="AX27" s="371" t="s">
        <v>67</v>
      </c>
      <c r="AY27" s="371" t="s">
        <v>541</v>
      </c>
      <c r="AZ27" s="371" t="s">
        <v>69</v>
      </c>
      <c r="BA27" s="368"/>
      <c r="BB27" s="398"/>
      <c r="BC27" s="376">
        <v>46010</v>
      </c>
      <c r="BD27" s="367" t="s">
        <v>9275</v>
      </c>
      <c r="BE27" s="371" t="s">
        <v>8498</v>
      </c>
      <c r="BF27" s="371" t="s">
        <v>140</v>
      </c>
      <c r="BG27" s="371" t="s">
        <v>8456</v>
      </c>
      <c r="BH27" s="371" t="s">
        <v>8462</v>
      </c>
      <c r="BI27" s="371" t="s">
        <v>8463</v>
      </c>
      <c r="BJ27" s="371" t="s">
        <v>8499</v>
      </c>
      <c r="BK27" s="371">
        <v>1</v>
      </c>
    </row>
    <row r="28" spans="1:63" ht="30" hidden="1" customHeight="1">
      <c r="A28" s="105" t="str">
        <f>_xlfn.CONCAT(Table3[[#This Row],[TABLE_NAME]],Table3[[#This Row],[COLUMN_NAME]])</f>
        <v>PROTECTIONPRTCTN_CLLD</v>
      </c>
      <c r="B28" s="362" t="s">
        <v>1940</v>
      </c>
      <c r="C28" s="363" t="s">
        <v>2085</v>
      </c>
      <c r="D28" s="365" t="s">
        <v>190</v>
      </c>
      <c r="E28" s="364" t="s">
        <v>63</v>
      </c>
      <c r="F28" s="364" t="s">
        <v>62</v>
      </c>
      <c r="G28" s="364" t="s">
        <v>63</v>
      </c>
      <c r="H28" s="364" t="s">
        <v>63</v>
      </c>
      <c r="I28" s="364" t="s">
        <v>62</v>
      </c>
      <c r="J28" s="364" t="s">
        <v>62</v>
      </c>
      <c r="K28" s="364" t="s">
        <v>63</v>
      </c>
      <c r="L28" s="365" t="s">
        <v>2086</v>
      </c>
      <c r="M28" s="365" t="s">
        <v>2087</v>
      </c>
      <c r="N28" s="365" t="s">
        <v>2087</v>
      </c>
      <c r="O28" s="365" t="b">
        <f>Table3[[#This Row],[Field Definition / Additional Guidance (new)]]=Table3[[#This Row],[Field Definition / Additional Guidance]]</f>
        <v>1</v>
      </c>
      <c r="P28" s="395" t="s">
        <v>139</v>
      </c>
      <c r="Q28" s="395" t="s">
        <v>140</v>
      </c>
      <c r="R28" s="396"/>
      <c r="S28" s="365" t="s">
        <v>2088</v>
      </c>
      <c r="T28" s="364" t="s">
        <v>63</v>
      </c>
      <c r="U28" s="364" t="s">
        <v>62</v>
      </c>
      <c r="V28" s="364" t="s">
        <v>62</v>
      </c>
      <c r="W28" s="364" t="s">
        <v>62</v>
      </c>
      <c r="X28" s="364" t="s">
        <v>62</v>
      </c>
      <c r="Y28" s="364" t="s">
        <v>62</v>
      </c>
      <c r="Z28" s="364" t="s">
        <v>63</v>
      </c>
      <c r="AA28" s="396"/>
      <c r="AB28" s="371" t="s">
        <v>69</v>
      </c>
      <c r="AC28" s="371" t="s">
        <v>69</v>
      </c>
      <c r="AD28" s="371" t="s">
        <v>69</v>
      </c>
      <c r="AE28" s="371" t="s">
        <v>69</v>
      </c>
      <c r="AF28" s="371" t="s">
        <v>69</v>
      </c>
      <c r="AG28" s="414" t="s">
        <v>892</v>
      </c>
      <c r="AH28" s="368" t="s">
        <v>2089</v>
      </c>
      <c r="AI28" s="368" t="s">
        <v>2090</v>
      </c>
      <c r="AJ28" s="404" t="s">
        <v>2091</v>
      </c>
      <c r="AK28" s="415" t="s">
        <v>2092</v>
      </c>
      <c r="AL28" s="371" t="s">
        <v>67</v>
      </c>
      <c r="AM28" s="368" t="s">
        <v>67</v>
      </c>
      <c r="AN28" s="368" t="s">
        <v>67</v>
      </c>
      <c r="AO28" s="368" t="s">
        <v>541</v>
      </c>
      <c r="AP28" s="368" t="s">
        <v>69</v>
      </c>
      <c r="AQ28" s="371" t="s">
        <v>75</v>
      </c>
      <c r="AR28" s="368" t="s">
        <v>1434</v>
      </c>
      <c r="AS28" s="368" t="s">
        <v>2093</v>
      </c>
      <c r="AT28" s="368" t="s">
        <v>2094</v>
      </c>
      <c r="AU28" s="368" t="s">
        <v>2095</v>
      </c>
      <c r="AV28" s="368" t="s">
        <v>69</v>
      </c>
      <c r="AW28" s="368" t="s">
        <v>69</v>
      </c>
      <c r="AX28" s="368" t="s">
        <v>69</v>
      </c>
      <c r="AY28" s="368" t="s">
        <v>69</v>
      </c>
      <c r="AZ28" s="368" t="s">
        <v>69</v>
      </c>
      <c r="BA28" s="368"/>
      <c r="BB28" s="398"/>
      <c r="BC28" s="376">
        <v>45114</v>
      </c>
      <c r="BD28" s="367" t="s">
        <v>2096</v>
      </c>
      <c r="BE28" s="371" t="s">
        <v>8500</v>
      </c>
      <c r="BF28" s="371" t="s">
        <v>140</v>
      </c>
      <c r="BG28" s="371" t="s">
        <v>8501</v>
      </c>
      <c r="BH28" s="371" t="s">
        <v>8189</v>
      </c>
      <c r="BI28" s="371" t="s">
        <v>8190</v>
      </c>
      <c r="BJ28" s="371" t="s">
        <v>8502</v>
      </c>
      <c r="BK28" s="371">
        <v>1</v>
      </c>
    </row>
    <row r="29" spans="1:63" ht="30" customHeight="1">
      <c r="A29" s="105" t="str">
        <f>_xlfn.CONCAT(Table3[[#This Row],[TABLE_NAME]],Table3[[#This Row],[COLUMN_NAME]])</f>
        <v>PROTECTIONPRTCTN_FRCD_SL_VL</v>
      </c>
      <c r="B29" s="362" t="s">
        <v>1940</v>
      </c>
      <c r="C29" s="363" t="s">
        <v>2097</v>
      </c>
      <c r="D29" s="365" t="s">
        <v>61</v>
      </c>
      <c r="E29" s="364" t="s">
        <v>63</v>
      </c>
      <c r="F29" s="364" t="s">
        <v>62</v>
      </c>
      <c r="G29" s="364" t="s">
        <v>62</v>
      </c>
      <c r="H29" s="364" t="s">
        <v>63</v>
      </c>
      <c r="I29" s="364" t="s">
        <v>62</v>
      </c>
      <c r="J29" s="364" t="s">
        <v>62</v>
      </c>
      <c r="K29" s="364" t="s">
        <v>63</v>
      </c>
      <c r="L29" s="365" t="s">
        <v>2098</v>
      </c>
      <c r="M29" s="365" t="s">
        <v>2099</v>
      </c>
      <c r="N29" s="365" t="s">
        <v>2099</v>
      </c>
      <c r="O29" s="365" t="b">
        <f>Table3[[#This Row],[Field Definition / Additional Guidance (new)]]=Table3[[#This Row],[Field Definition / Additional Guidance]]</f>
        <v>1</v>
      </c>
      <c r="P29" s="395">
        <v>99999999999</v>
      </c>
      <c r="Q29" s="395">
        <v>11111111111</v>
      </c>
      <c r="R29" s="396"/>
      <c r="S29" s="365" t="s">
        <v>2100</v>
      </c>
      <c r="T29" s="364" t="s">
        <v>63</v>
      </c>
      <c r="U29" s="364" t="s">
        <v>62</v>
      </c>
      <c r="V29" s="364" t="s">
        <v>62</v>
      </c>
      <c r="W29" s="364" t="s">
        <v>62</v>
      </c>
      <c r="X29" s="364" t="s">
        <v>62</v>
      </c>
      <c r="Y29" s="364" t="s">
        <v>62</v>
      </c>
      <c r="Z29" s="364" t="s">
        <v>63</v>
      </c>
      <c r="AA29" s="396"/>
      <c r="AB29" s="371" t="s">
        <v>69</v>
      </c>
      <c r="AC29" s="371" t="s">
        <v>69</v>
      </c>
      <c r="AD29" s="371" t="s">
        <v>69</v>
      </c>
      <c r="AE29" s="371" t="s">
        <v>69</v>
      </c>
      <c r="AF29" s="371" t="s">
        <v>69</v>
      </c>
      <c r="AG29" s="367" t="s">
        <v>1984</v>
      </c>
      <c r="AH29" s="368" t="s">
        <v>2000</v>
      </c>
      <c r="AI29" s="368" t="s">
        <v>9241</v>
      </c>
      <c r="AJ29" s="368" t="s">
        <v>9241</v>
      </c>
      <c r="AK29" s="368" t="s">
        <v>2003</v>
      </c>
      <c r="AL29" s="371" t="s">
        <v>67</v>
      </c>
      <c r="AM29" s="371" t="s">
        <v>67</v>
      </c>
      <c r="AN29" s="371" t="s">
        <v>67</v>
      </c>
      <c r="AO29" s="371" t="s">
        <v>541</v>
      </c>
      <c r="AP29" s="371" t="s">
        <v>69</v>
      </c>
      <c r="AQ29" s="371" t="s">
        <v>67</v>
      </c>
      <c r="AR29" s="371" t="s">
        <v>67</v>
      </c>
      <c r="AS29" s="371" t="s">
        <v>67</v>
      </c>
      <c r="AT29" s="371" t="s">
        <v>541</v>
      </c>
      <c r="AU29" s="371" t="s">
        <v>69</v>
      </c>
      <c r="AV29" s="371" t="s">
        <v>67</v>
      </c>
      <c r="AW29" s="371" t="s">
        <v>67</v>
      </c>
      <c r="AX29" s="371" t="s">
        <v>67</v>
      </c>
      <c r="AY29" s="371" t="s">
        <v>541</v>
      </c>
      <c r="AZ29" s="371" t="s">
        <v>69</v>
      </c>
      <c r="BA29" s="368"/>
      <c r="BB29" s="398"/>
      <c r="BC29" s="376">
        <v>46010</v>
      </c>
      <c r="BD29" s="367" t="s">
        <v>9276</v>
      </c>
      <c r="BE29" s="367" t="s">
        <v>8503</v>
      </c>
      <c r="BF29" s="371" t="s">
        <v>140</v>
      </c>
      <c r="BG29" s="371" t="s">
        <v>8456</v>
      </c>
      <c r="BH29" s="371" t="s">
        <v>8157</v>
      </c>
      <c r="BI29" s="371" t="s">
        <v>8158</v>
      </c>
      <c r="BJ29" s="371" t="s">
        <v>8504</v>
      </c>
      <c r="BK29" s="371">
        <v>1</v>
      </c>
    </row>
    <row r="30" spans="1:63" ht="30" hidden="1" customHeight="1">
      <c r="A30" s="105" t="str">
        <f>_xlfn.CONCAT(Table3[[#This Row],[TABLE_NAME]],Table3[[#This Row],[COLUMN_NAME]])</f>
        <v>PROTECTIONPRTCTN_ID</v>
      </c>
      <c r="B30" s="394" t="s">
        <v>1940</v>
      </c>
      <c r="C30" s="365" t="s">
        <v>2101</v>
      </c>
      <c r="D30" s="365" t="s">
        <v>197</v>
      </c>
      <c r="E30" s="364" t="s">
        <v>62</v>
      </c>
      <c r="F30" s="364" t="s">
        <v>62</v>
      </c>
      <c r="G30" s="364" t="s">
        <v>62</v>
      </c>
      <c r="H30" s="364" t="s">
        <v>63</v>
      </c>
      <c r="I30" s="364" t="s">
        <v>62</v>
      </c>
      <c r="J30" s="364" t="s">
        <v>62</v>
      </c>
      <c r="K30" s="364" t="s">
        <v>63</v>
      </c>
      <c r="L30" s="365" t="s">
        <v>2102</v>
      </c>
      <c r="M30" s="365" t="s">
        <v>2103</v>
      </c>
      <c r="N30" s="365" t="s">
        <v>2103</v>
      </c>
      <c r="O30" s="365" t="b">
        <f>Table3[[#This Row],[Field Definition / Additional Guidance (new)]]=Table3[[#This Row],[Field Definition / Additional Guidance]]</f>
        <v>1</v>
      </c>
      <c r="P30" s="395" t="s">
        <v>193</v>
      </c>
      <c r="Q30" s="395" t="s">
        <v>193</v>
      </c>
      <c r="R30" s="396"/>
      <c r="S30" s="365" t="s">
        <v>2104</v>
      </c>
      <c r="T30" s="364" t="s">
        <v>63</v>
      </c>
      <c r="U30" s="364" t="s">
        <v>62</v>
      </c>
      <c r="V30" s="364" t="s">
        <v>62</v>
      </c>
      <c r="W30" s="364" t="s">
        <v>62</v>
      </c>
      <c r="X30" s="364" t="s">
        <v>62</v>
      </c>
      <c r="Y30" s="364" t="s">
        <v>62</v>
      </c>
      <c r="Z30" s="364" t="s">
        <v>63</v>
      </c>
      <c r="AA30" s="396"/>
      <c r="AB30" s="371" t="s">
        <v>75</v>
      </c>
      <c r="AC30" s="368" t="s">
        <v>2105</v>
      </c>
      <c r="AD30" s="365" t="s">
        <v>2101</v>
      </c>
      <c r="AE30" s="365" t="s">
        <v>195</v>
      </c>
      <c r="AF30" s="368" t="s">
        <v>69</v>
      </c>
      <c r="AG30" s="368" t="s">
        <v>69</v>
      </c>
      <c r="AH30" s="368" t="s">
        <v>69</v>
      </c>
      <c r="AI30" s="368" t="s">
        <v>69</v>
      </c>
      <c r="AJ30" s="368" t="s">
        <v>69</v>
      </c>
      <c r="AK30" s="368" t="s">
        <v>69</v>
      </c>
      <c r="AL30" s="368" t="s">
        <v>69</v>
      </c>
      <c r="AM30" s="371" t="s">
        <v>69</v>
      </c>
      <c r="AN30" s="371" t="s">
        <v>69</v>
      </c>
      <c r="AO30" s="371" t="s">
        <v>69</v>
      </c>
      <c r="AP30" s="371" t="s">
        <v>69</v>
      </c>
      <c r="AQ30" s="371" t="s">
        <v>69</v>
      </c>
      <c r="AR30" s="371" t="s">
        <v>69</v>
      </c>
      <c r="AS30" s="371" t="s">
        <v>69</v>
      </c>
      <c r="AT30" s="371" t="s">
        <v>69</v>
      </c>
      <c r="AU30" s="371" t="s">
        <v>69</v>
      </c>
      <c r="AV30" s="371" t="s">
        <v>69</v>
      </c>
      <c r="AW30" s="371" t="s">
        <v>69</v>
      </c>
      <c r="AX30" s="371" t="s">
        <v>69</v>
      </c>
      <c r="AY30" s="371" t="s">
        <v>69</v>
      </c>
      <c r="AZ30" s="371" t="s">
        <v>69</v>
      </c>
      <c r="BA30" s="368"/>
      <c r="BB30" s="398"/>
      <c r="BC30" s="376">
        <v>44497</v>
      </c>
      <c r="BD30" s="367" t="s">
        <v>2106</v>
      </c>
      <c r="BE30" s="371" t="s">
        <v>8505</v>
      </c>
      <c r="BF30" s="371" t="s">
        <v>8506</v>
      </c>
      <c r="BG30" s="371" t="s">
        <v>8456</v>
      </c>
      <c r="BH30" s="371" t="s">
        <v>8157</v>
      </c>
      <c r="BI30" s="371" t="s">
        <v>8158</v>
      </c>
      <c r="BJ30" s="371" t="s">
        <v>8507</v>
      </c>
      <c r="BK30" s="371">
        <v>1</v>
      </c>
    </row>
    <row r="31" spans="1:63" ht="30" hidden="1" customHeight="1">
      <c r="A31" s="105" t="str">
        <f>_xlfn.CONCAT(Table3[[#This Row],[TABLE_NAME]],Table3[[#This Row],[COLUMN_NAME]])</f>
        <v>PROTECTIONPRTCTN_PRVDR_ID</v>
      </c>
      <c r="B31" s="394" t="s">
        <v>1940</v>
      </c>
      <c r="C31" s="365" t="s">
        <v>2107</v>
      </c>
      <c r="D31" s="365" t="s">
        <v>966</v>
      </c>
      <c r="E31" s="364" t="s">
        <v>62</v>
      </c>
      <c r="F31" s="364" t="s">
        <v>62</v>
      </c>
      <c r="G31" s="364" t="s">
        <v>62</v>
      </c>
      <c r="H31" s="364" t="s">
        <v>63</v>
      </c>
      <c r="I31" s="364" t="s">
        <v>62</v>
      </c>
      <c r="J31" s="364" t="s">
        <v>62</v>
      </c>
      <c r="K31" s="364" t="s">
        <v>63</v>
      </c>
      <c r="L31" s="365" t="s">
        <v>2108</v>
      </c>
      <c r="M31" s="365" t="s">
        <v>2109</v>
      </c>
      <c r="N31" s="365" t="s">
        <v>2109</v>
      </c>
      <c r="O31" s="365" t="b">
        <f>Table3[[#This Row],[Field Definition / Additional Guidance (new)]]=Table3[[#This Row],[Field Definition / Additional Guidance]]</f>
        <v>1</v>
      </c>
      <c r="P31" s="395" t="s">
        <v>139</v>
      </c>
      <c r="Q31" s="395" t="s">
        <v>140</v>
      </c>
      <c r="R31" s="396"/>
      <c r="S31" s="365" t="s">
        <v>2110</v>
      </c>
      <c r="T31" s="364" t="s">
        <v>63</v>
      </c>
      <c r="U31" s="364" t="s">
        <v>62</v>
      </c>
      <c r="V31" s="364" t="s">
        <v>62</v>
      </c>
      <c r="W31" s="364" t="s">
        <v>62</v>
      </c>
      <c r="X31" s="364" t="s">
        <v>62</v>
      </c>
      <c r="Y31" s="364" t="s">
        <v>62</v>
      </c>
      <c r="Z31" s="364" t="s">
        <v>63</v>
      </c>
      <c r="AA31" s="396"/>
      <c r="AB31" s="371" t="s">
        <v>69</v>
      </c>
      <c r="AC31" s="368" t="s">
        <v>69</v>
      </c>
      <c r="AD31" s="368" t="s">
        <v>69</v>
      </c>
      <c r="AE31" s="368" t="s">
        <v>69</v>
      </c>
      <c r="AF31" s="368" t="s">
        <v>69</v>
      </c>
      <c r="AG31" s="371" t="s">
        <v>1984</v>
      </c>
      <c r="AH31" s="371" t="s">
        <v>2000</v>
      </c>
      <c r="AI31" s="371" t="s">
        <v>9220</v>
      </c>
      <c r="AJ31" s="371" t="s">
        <v>9220</v>
      </c>
      <c r="AK31" s="377" t="s">
        <v>9221</v>
      </c>
      <c r="AL31" s="371" t="s">
        <v>75</v>
      </c>
      <c r="AM31" s="368" t="s">
        <v>2111</v>
      </c>
      <c r="AN31" s="365" t="s">
        <v>2101</v>
      </c>
      <c r="AO31" s="368" t="s">
        <v>2112</v>
      </c>
      <c r="AP31" s="371" t="s">
        <v>69</v>
      </c>
      <c r="AQ31" s="371" t="s">
        <v>1417</v>
      </c>
      <c r="AR31" s="365" t="s">
        <v>2113</v>
      </c>
      <c r="AS31" s="368" t="s">
        <v>1586</v>
      </c>
      <c r="AT31" s="368" t="s">
        <v>2114</v>
      </c>
      <c r="AU31" s="368" t="s">
        <v>2115</v>
      </c>
      <c r="AV31" s="371" t="s">
        <v>69</v>
      </c>
      <c r="AW31" s="371" t="s">
        <v>69</v>
      </c>
      <c r="AX31" s="371" t="s">
        <v>69</v>
      </c>
      <c r="AY31" s="371" t="s">
        <v>69</v>
      </c>
      <c r="AZ31" s="367" t="s">
        <v>69</v>
      </c>
      <c r="BA31" s="368"/>
      <c r="BB31" s="398"/>
      <c r="BC31" s="376">
        <v>45051</v>
      </c>
      <c r="BD31" s="367" t="s">
        <v>9248</v>
      </c>
      <c r="BE31" s="367" t="s">
        <v>9247</v>
      </c>
      <c r="BF31" s="371" t="s">
        <v>8508</v>
      </c>
      <c r="BG31" s="371" t="s">
        <v>8456</v>
      </c>
      <c r="BH31" s="371" t="s">
        <v>8509</v>
      </c>
      <c r="BI31" s="371" t="s">
        <v>8510</v>
      </c>
      <c r="BJ31" s="371" t="s">
        <v>8511</v>
      </c>
      <c r="BK31" s="371">
        <v>1</v>
      </c>
    </row>
    <row r="32" spans="1:63" ht="30" hidden="1" customHeight="1">
      <c r="A32" s="105" t="str">
        <f>_xlfn.CONCAT(Table3[[#This Row],[TABLE_NAME]],Table3[[#This Row],[COLUMN_NAME]])</f>
        <v>PROTECTIONPRTCTN_TYP_PBLC_GRNT_SCHM_C19</v>
      </c>
      <c r="B32" s="362" t="s">
        <v>1940</v>
      </c>
      <c r="C32" s="363" t="s">
        <v>2116</v>
      </c>
      <c r="D32" s="365" t="s">
        <v>190</v>
      </c>
      <c r="E32" s="364" t="s">
        <v>63</v>
      </c>
      <c r="F32" s="364" t="s">
        <v>62</v>
      </c>
      <c r="G32" s="364" t="s">
        <v>62</v>
      </c>
      <c r="H32" s="364" t="s">
        <v>63</v>
      </c>
      <c r="I32" s="364" t="s">
        <v>62</v>
      </c>
      <c r="J32" s="364" t="s">
        <v>62</v>
      </c>
      <c r="K32" s="364" t="s">
        <v>63</v>
      </c>
      <c r="L32" s="365" t="s">
        <v>2117</v>
      </c>
      <c r="M32" s="365" t="s">
        <v>2118</v>
      </c>
      <c r="N32" s="365" t="s">
        <v>2118</v>
      </c>
      <c r="O32" s="365" t="b">
        <f>Table3[[#This Row],[Field Definition / Additional Guidance (new)]]=Table3[[#This Row],[Field Definition / Additional Guidance]]</f>
        <v>1</v>
      </c>
      <c r="P32" s="395" t="s">
        <v>139</v>
      </c>
      <c r="Q32" s="395" t="s">
        <v>140</v>
      </c>
      <c r="R32" s="396"/>
      <c r="S32" s="365" t="s">
        <v>2119</v>
      </c>
      <c r="T32" s="364" t="s">
        <v>63</v>
      </c>
      <c r="U32" s="364" t="s">
        <v>62</v>
      </c>
      <c r="V32" s="364" t="s">
        <v>62</v>
      </c>
      <c r="W32" s="364" t="s">
        <v>62</v>
      </c>
      <c r="X32" s="364" t="s">
        <v>62</v>
      </c>
      <c r="Y32" s="364" t="s">
        <v>62</v>
      </c>
      <c r="Z32" s="364" t="s">
        <v>63</v>
      </c>
      <c r="AA32" s="396"/>
      <c r="AB32" s="383" t="s">
        <v>75</v>
      </c>
      <c r="AC32" s="368" t="s">
        <v>265</v>
      </c>
      <c r="AD32" s="368" t="s">
        <v>999</v>
      </c>
      <c r="AE32" s="368" t="s">
        <v>2120</v>
      </c>
      <c r="AF32" s="368" t="s">
        <v>2121</v>
      </c>
      <c r="AG32" s="371" t="s">
        <v>69</v>
      </c>
      <c r="AH32" s="371" t="s">
        <v>69</v>
      </c>
      <c r="AI32" s="371" t="s">
        <v>69</v>
      </c>
      <c r="AJ32" s="371" t="s">
        <v>69</v>
      </c>
      <c r="AK32" s="371" t="s">
        <v>69</v>
      </c>
      <c r="AL32" s="371" t="s">
        <v>69</v>
      </c>
      <c r="AM32" s="371" t="s">
        <v>69</v>
      </c>
      <c r="AN32" s="371" t="s">
        <v>69</v>
      </c>
      <c r="AO32" s="371" t="s">
        <v>69</v>
      </c>
      <c r="AP32" s="371" t="s">
        <v>69</v>
      </c>
      <c r="AQ32" s="371" t="s">
        <v>69</v>
      </c>
      <c r="AR32" s="371" t="s">
        <v>69</v>
      </c>
      <c r="AS32" s="371" t="s">
        <v>69</v>
      </c>
      <c r="AT32" s="371" t="s">
        <v>69</v>
      </c>
      <c r="AU32" s="371" t="s">
        <v>69</v>
      </c>
      <c r="AV32" s="371" t="s">
        <v>69</v>
      </c>
      <c r="AW32" s="371" t="s">
        <v>69</v>
      </c>
      <c r="AX32" s="371" t="s">
        <v>69</v>
      </c>
      <c r="AY32" s="371" t="s">
        <v>69</v>
      </c>
      <c r="AZ32" s="371" t="s">
        <v>69</v>
      </c>
      <c r="BA32" s="368"/>
      <c r="BB32" s="398"/>
      <c r="BC32" s="376">
        <v>44566</v>
      </c>
      <c r="BD32" s="367" t="s">
        <v>2122</v>
      </c>
      <c r="BE32" s="371" t="s">
        <v>8512</v>
      </c>
      <c r="BF32" s="371" t="s">
        <v>140</v>
      </c>
      <c r="BG32" s="371" t="s">
        <v>8501</v>
      </c>
      <c r="BH32" s="371" t="s">
        <v>8189</v>
      </c>
      <c r="BI32" s="371" t="s">
        <v>8190</v>
      </c>
      <c r="BJ32" s="371" t="s">
        <v>8513</v>
      </c>
      <c r="BK32" s="371">
        <v>1</v>
      </c>
    </row>
    <row r="33" spans="1:63" ht="30" hidden="1" customHeight="1">
      <c r="A33" s="105" t="str">
        <f>_xlfn.CONCAT(Table3[[#This Row],[TABLE_NAME]],Table3[[#This Row],[COLUMN_NAME]])</f>
        <v>PROTECTIONPRTCTN_VL</v>
      </c>
      <c r="B33" s="380" t="s">
        <v>1940</v>
      </c>
      <c r="C33" s="368" t="s">
        <v>2123</v>
      </c>
      <c r="D33" s="365" t="s">
        <v>61</v>
      </c>
      <c r="E33" s="364" t="s">
        <v>62</v>
      </c>
      <c r="F33" s="364" t="s">
        <v>62</v>
      </c>
      <c r="G33" s="364" t="s">
        <v>62</v>
      </c>
      <c r="H33" s="364" t="s">
        <v>63</v>
      </c>
      <c r="I33" s="364" t="s">
        <v>62</v>
      </c>
      <c r="J33" s="364" t="s">
        <v>62</v>
      </c>
      <c r="K33" s="364" t="s">
        <v>63</v>
      </c>
      <c r="L33" s="365" t="s">
        <v>2124</v>
      </c>
      <c r="M33" s="365" t="s">
        <v>2125</v>
      </c>
      <c r="N33" s="365" t="s">
        <v>2125</v>
      </c>
      <c r="O33" s="365" t="b">
        <f>Table3[[#This Row],[Field Definition / Additional Guidance (new)]]=Table3[[#This Row],[Field Definition / Additional Guidance]]</f>
        <v>1</v>
      </c>
      <c r="P33" s="395">
        <v>99999999999</v>
      </c>
      <c r="Q33" s="395">
        <v>11111111111</v>
      </c>
      <c r="R33" s="396"/>
      <c r="S33" s="365" t="s">
        <v>2126</v>
      </c>
      <c r="T33" s="364" t="s">
        <v>63</v>
      </c>
      <c r="U33" s="364" t="s">
        <v>62</v>
      </c>
      <c r="V33" s="364" t="s">
        <v>62</v>
      </c>
      <c r="W33" s="364" t="s">
        <v>62</v>
      </c>
      <c r="X33" s="364" t="s">
        <v>62</v>
      </c>
      <c r="Y33" s="364" t="s">
        <v>62</v>
      </c>
      <c r="Z33" s="364" t="s">
        <v>63</v>
      </c>
      <c r="AA33" s="396"/>
      <c r="AB33" s="367" t="s">
        <v>1984</v>
      </c>
      <c r="AC33" s="368" t="s">
        <v>2027</v>
      </c>
      <c r="AD33" s="368" t="s">
        <v>2127</v>
      </c>
      <c r="AE33" s="371" t="s">
        <v>2128</v>
      </c>
      <c r="AF33" s="377" t="s">
        <v>2129</v>
      </c>
      <c r="AG33" s="371" t="s">
        <v>69</v>
      </c>
      <c r="AH33" s="371" t="s">
        <v>69</v>
      </c>
      <c r="AI33" s="371" t="s">
        <v>69</v>
      </c>
      <c r="AJ33" s="406" t="s">
        <v>69</v>
      </c>
      <c r="AK33" s="371" t="s">
        <v>69</v>
      </c>
      <c r="AL33" s="371" t="s">
        <v>69</v>
      </c>
      <c r="AM33" s="371" t="s">
        <v>69</v>
      </c>
      <c r="AN33" s="371" t="s">
        <v>69</v>
      </c>
      <c r="AO33" s="371" t="s">
        <v>69</v>
      </c>
      <c r="AP33" s="371" t="s">
        <v>69</v>
      </c>
      <c r="AQ33" s="371" t="s">
        <v>69</v>
      </c>
      <c r="AR33" s="371" t="s">
        <v>69</v>
      </c>
      <c r="AS33" s="371" t="s">
        <v>69</v>
      </c>
      <c r="AT33" s="371" t="s">
        <v>69</v>
      </c>
      <c r="AU33" s="371" t="s">
        <v>69</v>
      </c>
      <c r="AV33" s="371" t="s">
        <v>69</v>
      </c>
      <c r="AW33" s="371" t="s">
        <v>69</v>
      </c>
      <c r="AX33" s="371" t="s">
        <v>69</v>
      </c>
      <c r="AY33" s="371" t="s">
        <v>69</v>
      </c>
      <c r="AZ33" s="371" t="s">
        <v>69</v>
      </c>
      <c r="BA33" s="368"/>
      <c r="BB33" s="398"/>
      <c r="BC33" s="376">
        <v>45190</v>
      </c>
      <c r="BD33" s="367" t="s">
        <v>2130</v>
      </c>
      <c r="BE33" s="371" t="s">
        <v>8514</v>
      </c>
      <c r="BF33" s="371"/>
      <c r="BG33" s="371" t="s">
        <v>8461</v>
      </c>
      <c r="BH33" s="371" t="s">
        <v>8471</v>
      </c>
      <c r="BI33" s="371" t="s">
        <v>8472</v>
      </c>
      <c r="BJ33" s="371" t="s">
        <v>8515</v>
      </c>
      <c r="BK33" s="371">
        <v>1</v>
      </c>
    </row>
    <row r="34" spans="1:63" ht="30" customHeight="1">
      <c r="A34" s="105" t="str">
        <f>_xlfn.CONCAT(Table3[[#This Row],[TABLE_NAME]],Table3[[#This Row],[COLUMN_NAME]])</f>
        <v>PROTECTIONPRTCTN_VL_NPE</v>
      </c>
      <c r="B34" s="362" t="s">
        <v>1940</v>
      </c>
      <c r="C34" s="363" t="s">
        <v>2131</v>
      </c>
      <c r="D34" s="365" t="s">
        <v>61</v>
      </c>
      <c r="E34" s="364" t="s">
        <v>63</v>
      </c>
      <c r="F34" s="364" t="s">
        <v>62</v>
      </c>
      <c r="G34" s="364" t="s">
        <v>62</v>
      </c>
      <c r="H34" s="364" t="s">
        <v>63</v>
      </c>
      <c r="I34" s="364" t="s">
        <v>62</v>
      </c>
      <c r="J34" s="364" t="s">
        <v>62</v>
      </c>
      <c r="K34" s="364" t="s">
        <v>63</v>
      </c>
      <c r="L34" s="365" t="s">
        <v>2132</v>
      </c>
      <c r="M34" s="365" t="s">
        <v>2133</v>
      </c>
      <c r="N34" s="365" t="s">
        <v>2133</v>
      </c>
      <c r="O34" s="365" t="b">
        <f>Table3[[#This Row],[Field Definition / Additional Guidance (new)]]=Table3[[#This Row],[Field Definition / Additional Guidance]]</f>
        <v>1</v>
      </c>
      <c r="P34" s="395">
        <v>99999999999</v>
      </c>
      <c r="Q34" s="395">
        <v>11111111111</v>
      </c>
      <c r="R34" s="396"/>
      <c r="S34" s="365" t="s">
        <v>2134</v>
      </c>
      <c r="T34" s="364" t="s">
        <v>63</v>
      </c>
      <c r="U34" s="364" t="s">
        <v>62</v>
      </c>
      <c r="V34" s="364" t="s">
        <v>62</v>
      </c>
      <c r="W34" s="364" t="s">
        <v>62</v>
      </c>
      <c r="X34" s="364" t="s">
        <v>62</v>
      </c>
      <c r="Y34" s="364" t="s">
        <v>62</v>
      </c>
      <c r="Z34" s="364" t="s">
        <v>63</v>
      </c>
      <c r="AA34" s="396"/>
      <c r="AB34" s="371" t="s">
        <v>69</v>
      </c>
      <c r="AC34" s="371" t="s">
        <v>69</v>
      </c>
      <c r="AD34" s="371" t="s">
        <v>69</v>
      </c>
      <c r="AE34" s="371" t="s">
        <v>69</v>
      </c>
      <c r="AF34" s="371" t="s">
        <v>69</v>
      </c>
      <c r="AG34" s="368" t="s">
        <v>1984</v>
      </c>
      <c r="AH34" s="371" t="s">
        <v>2000</v>
      </c>
      <c r="AI34" s="368" t="s">
        <v>9235</v>
      </c>
      <c r="AJ34" s="363" t="s">
        <v>9236</v>
      </c>
      <c r="AK34" s="368" t="s">
        <v>9240</v>
      </c>
      <c r="AL34" s="371" t="s">
        <v>67</v>
      </c>
      <c r="AM34" s="371" t="s">
        <v>67</v>
      </c>
      <c r="AN34" s="371" t="s">
        <v>67</v>
      </c>
      <c r="AO34" s="371" t="s">
        <v>541</v>
      </c>
      <c r="AP34" s="371" t="s">
        <v>69</v>
      </c>
      <c r="AQ34" s="368" t="s">
        <v>1984</v>
      </c>
      <c r="AR34" s="368" t="s">
        <v>2135</v>
      </c>
      <c r="AS34" s="368" t="s">
        <v>2136</v>
      </c>
      <c r="AT34" s="363" t="s">
        <v>2137</v>
      </c>
      <c r="AU34" s="368" t="s">
        <v>2138</v>
      </c>
      <c r="AV34" s="368" t="s">
        <v>1984</v>
      </c>
      <c r="AW34" s="368" t="s">
        <v>9222</v>
      </c>
      <c r="AX34" s="368" t="s">
        <v>9237</v>
      </c>
      <c r="AY34" s="363" t="s">
        <v>9238</v>
      </c>
      <c r="AZ34" s="368" t="s">
        <v>9239</v>
      </c>
      <c r="BA34" s="368" t="s">
        <v>2139</v>
      </c>
      <c r="BB34" s="398"/>
      <c r="BC34" s="376">
        <v>46010</v>
      </c>
      <c r="BD34" s="367" t="s">
        <v>9277</v>
      </c>
      <c r="BE34" s="371" t="s">
        <v>8516</v>
      </c>
      <c r="BF34" s="371" t="s">
        <v>140</v>
      </c>
      <c r="BG34" s="371" t="s">
        <v>8461</v>
      </c>
      <c r="BH34" s="371" t="s">
        <v>8471</v>
      </c>
      <c r="BI34" s="371" t="s">
        <v>8472</v>
      </c>
      <c r="BJ34" s="371" t="s">
        <v>8517</v>
      </c>
      <c r="BK34" s="371">
        <v>1</v>
      </c>
    </row>
    <row r="35" spans="1:63" ht="30" customHeight="1">
      <c r="A35" s="105" t="str">
        <f>_xlfn.CONCAT(Table3[[#This Row],[TABLE_NAME]],Table3[[#This Row],[COLUMN_NAME]])</f>
        <v>PROTECTIONPRTCTN_VL_PRVS</v>
      </c>
      <c r="B35" s="362" t="s">
        <v>1940</v>
      </c>
      <c r="C35" s="363" t="s">
        <v>2140</v>
      </c>
      <c r="D35" s="365" t="s">
        <v>61</v>
      </c>
      <c r="E35" s="364" t="s">
        <v>63</v>
      </c>
      <c r="F35" s="364" t="s">
        <v>62</v>
      </c>
      <c r="G35" s="364" t="s">
        <v>62</v>
      </c>
      <c r="H35" s="364" t="s">
        <v>63</v>
      </c>
      <c r="I35" s="364" t="s">
        <v>62</v>
      </c>
      <c r="J35" s="364" t="s">
        <v>62</v>
      </c>
      <c r="K35" s="364" t="s">
        <v>63</v>
      </c>
      <c r="L35" s="365" t="s">
        <v>2141</v>
      </c>
      <c r="M35" s="365" t="s">
        <v>2142</v>
      </c>
      <c r="N35" s="365" t="s">
        <v>2142</v>
      </c>
      <c r="O35" s="365" t="b">
        <f>Table3[[#This Row],[Field Definition / Additional Guidance (new)]]=Table3[[#This Row],[Field Definition / Additional Guidance]]</f>
        <v>1</v>
      </c>
      <c r="P35" s="395">
        <v>99999999999</v>
      </c>
      <c r="Q35" s="395">
        <v>11111111111</v>
      </c>
      <c r="R35" s="396"/>
      <c r="S35" s="365" t="s">
        <v>2143</v>
      </c>
      <c r="T35" s="364" t="s">
        <v>63</v>
      </c>
      <c r="U35" s="364" t="s">
        <v>62</v>
      </c>
      <c r="V35" s="364" t="s">
        <v>62</v>
      </c>
      <c r="W35" s="364" t="s">
        <v>62</v>
      </c>
      <c r="X35" s="364" t="s">
        <v>62</v>
      </c>
      <c r="Y35" s="364" t="s">
        <v>62</v>
      </c>
      <c r="Z35" s="364" t="s">
        <v>63</v>
      </c>
      <c r="AA35" s="396"/>
      <c r="AB35" s="371" t="s">
        <v>69</v>
      </c>
      <c r="AC35" s="371" t="s">
        <v>69</v>
      </c>
      <c r="AD35" s="371" t="s">
        <v>69</v>
      </c>
      <c r="AE35" s="371" t="s">
        <v>69</v>
      </c>
      <c r="AF35" s="371" t="s">
        <v>69</v>
      </c>
      <c r="AG35" s="371" t="s">
        <v>1984</v>
      </c>
      <c r="AH35" s="368" t="s">
        <v>1985</v>
      </c>
      <c r="AI35" s="368" t="s">
        <v>2144</v>
      </c>
      <c r="AJ35" s="405" t="s">
        <v>9249</v>
      </c>
      <c r="AK35" s="368" t="s">
        <v>1988</v>
      </c>
      <c r="AL35" s="371" t="s">
        <v>67</v>
      </c>
      <c r="AM35" s="371" t="s">
        <v>67</v>
      </c>
      <c r="AN35" s="371" t="s">
        <v>67</v>
      </c>
      <c r="AO35" s="371" t="s">
        <v>541</v>
      </c>
      <c r="AP35" s="371" t="s">
        <v>69</v>
      </c>
      <c r="AQ35" s="371" t="s">
        <v>1984</v>
      </c>
      <c r="AR35" s="367" t="s">
        <v>2145</v>
      </c>
      <c r="AS35" s="367" t="s">
        <v>2146</v>
      </c>
      <c r="AT35" s="367" t="s">
        <v>9250</v>
      </c>
      <c r="AU35" s="368" t="s">
        <v>2147</v>
      </c>
      <c r="AV35" s="368" t="s">
        <v>1984</v>
      </c>
      <c r="AW35" s="368" t="s">
        <v>9222</v>
      </c>
      <c r="AX35" s="368" t="s">
        <v>9251</v>
      </c>
      <c r="AY35" s="367" t="s">
        <v>9253</v>
      </c>
      <c r="AZ35" s="368" t="s">
        <v>9252</v>
      </c>
      <c r="BA35" s="368"/>
      <c r="BB35" s="398"/>
      <c r="BC35" s="376">
        <v>46010</v>
      </c>
      <c r="BD35" s="367" t="s">
        <v>9278</v>
      </c>
      <c r="BE35" s="371" t="s">
        <v>8518</v>
      </c>
      <c r="BF35" s="371" t="s">
        <v>140</v>
      </c>
      <c r="BG35" s="371" t="s">
        <v>8461</v>
      </c>
      <c r="BH35" s="371" t="s">
        <v>8471</v>
      </c>
      <c r="BI35" s="371" t="s">
        <v>8472</v>
      </c>
      <c r="BJ35" s="367" t="s">
        <v>9254</v>
      </c>
      <c r="BK35" s="371">
        <v>1</v>
      </c>
    </row>
    <row r="36" spans="1:63" ht="30" customHeight="1">
      <c r="A36" s="105" t="str">
        <f>_xlfn.CONCAT(Table3[[#This Row],[TABLE_NAME]],Table3[[#This Row],[COLUMN_NAME]])</f>
        <v>PROTECTIONPRTCTN_VLTN_APPRCH</v>
      </c>
      <c r="B36" s="362" t="s">
        <v>1940</v>
      </c>
      <c r="C36" s="363" t="s">
        <v>2148</v>
      </c>
      <c r="D36" s="365" t="s">
        <v>94</v>
      </c>
      <c r="E36" s="364" t="s">
        <v>62</v>
      </c>
      <c r="F36" s="364" t="s">
        <v>62</v>
      </c>
      <c r="G36" s="364" t="s">
        <v>62</v>
      </c>
      <c r="H36" s="364" t="s">
        <v>63</v>
      </c>
      <c r="I36" s="364" t="s">
        <v>62</v>
      </c>
      <c r="J36" s="364" t="s">
        <v>62</v>
      </c>
      <c r="K36" s="364" t="s">
        <v>63</v>
      </c>
      <c r="L36" s="365" t="s">
        <v>2149</v>
      </c>
      <c r="M36" s="365" t="s">
        <v>2150</v>
      </c>
      <c r="N36" s="365" t="s">
        <v>2150</v>
      </c>
      <c r="O36" s="365" t="b">
        <f>Table3[[#This Row],[Field Definition / Additional Guidance (new)]]=Table3[[#This Row],[Field Definition / Additional Guidance]]</f>
        <v>1</v>
      </c>
      <c r="P36" s="395">
        <v>99999999999</v>
      </c>
      <c r="Q36" s="395">
        <v>11111111111</v>
      </c>
      <c r="R36" s="396"/>
      <c r="S36" s="365" t="s">
        <v>2151</v>
      </c>
      <c r="T36" s="364" t="s">
        <v>63</v>
      </c>
      <c r="U36" s="364" t="s">
        <v>62</v>
      </c>
      <c r="V36" s="364" t="s">
        <v>62</v>
      </c>
      <c r="W36" s="364" t="s">
        <v>62</v>
      </c>
      <c r="X36" s="364" t="s">
        <v>62</v>
      </c>
      <c r="Y36" s="364" t="s">
        <v>62</v>
      </c>
      <c r="Z36" s="364" t="s">
        <v>63</v>
      </c>
      <c r="AA36" s="396"/>
      <c r="AB36" s="367" t="s">
        <v>2052</v>
      </c>
      <c r="AC36" s="368" t="s">
        <v>9226</v>
      </c>
      <c r="AD36" s="368" t="s">
        <v>9227</v>
      </c>
      <c r="AE36" s="368" t="s">
        <v>9228</v>
      </c>
      <c r="AF36" s="368" t="s">
        <v>9229</v>
      </c>
      <c r="AG36" s="371" t="s">
        <v>69</v>
      </c>
      <c r="AH36" s="371" t="s">
        <v>69</v>
      </c>
      <c r="AI36" s="371" t="s">
        <v>69</v>
      </c>
      <c r="AJ36" s="371" t="s">
        <v>69</v>
      </c>
      <c r="AK36" s="371" t="s">
        <v>69</v>
      </c>
      <c r="AL36" s="371" t="s">
        <v>69</v>
      </c>
      <c r="AM36" s="371" t="s">
        <v>69</v>
      </c>
      <c r="AN36" s="371" t="s">
        <v>69</v>
      </c>
      <c r="AO36" s="371" t="s">
        <v>69</v>
      </c>
      <c r="AP36" s="371" t="s">
        <v>69</v>
      </c>
      <c r="AQ36" s="371" t="s">
        <v>69</v>
      </c>
      <c r="AR36" s="371" t="s">
        <v>69</v>
      </c>
      <c r="AS36" s="371" t="s">
        <v>69</v>
      </c>
      <c r="AT36" s="371" t="s">
        <v>69</v>
      </c>
      <c r="AU36" s="371" t="s">
        <v>69</v>
      </c>
      <c r="AV36" s="367" t="s">
        <v>69</v>
      </c>
      <c r="AW36" s="367" t="s">
        <v>69</v>
      </c>
      <c r="AX36" s="367" t="s">
        <v>69</v>
      </c>
      <c r="AY36" s="367" t="s">
        <v>69</v>
      </c>
      <c r="AZ36" s="367" t="s">
        <v>69</v>
      </c>
      <c r="BA36" s="368"/>
      <c r="BB36" s="398"/>
      <c r="BC36" s="376">
        <v>46010</v>
      </c>
      <c r="BD36" s="367" t="s">
        <v>9279</v>
      </c>
      <c r="BE36" s="371" t="s">
        <v>8519</v>
      </c>
      <c r="BF36" s="371"/>
      <c r="BG36" s="371" t="s">
        <v>8461</v>
      </c>
      <c r="BH36" s="371" t="s">
        <v>8471</v>
      </c>
      <c r="BI36" s="371" t="s">
        <v>8472</v>
      </c>
      <c r="BJ36" s="371" t="s">
        <v>8520</v>
      </c>
      <c r="BK36" s="371">
        <v>1</v>
      </c>
    </row>
    <row r="37" spans="1:63" ht="30" customHeight="1">
      <c r="A37" s="105" t="str">
        <f>_xlfn.CONCAT(Table3[[#This Row],[TABLE_NAME]],Table3[[#This Row],[COLUMN_NAME]])</f>
        <v>PROTECTIONRL_ESTT_ADDRSS</v>
      </c>
      <c r="B37" s="394" t="s">
        <v>1940</v>
      </c>
      <c r="C37" s="365" t="s">
        <v>2152</v>
      </c>
      <c r="D37" s="365" t="s">
        <v>136</v>
      </c>
      <c r="E37" s="364" t="s">
        <v>63</v>
      </c>
      <c r="F37" s="364" t="s">
        <v>63</v>
      </c>
      <c r="G37" s="364" t="s">
        <v>62</v>
      </c>
      <c r="H37" s="364" t="s">
        <v>63</v>
      </c>
      <c r="I37" s="364" t="s">
        <v>63</v>
      </c>
      <c r="J37" s="364" t="s">
        <v>63</v>
      </c>
      <c r="K37" s="364" t="s">
        <v>63</v>
      </c>
      <c r="L37" s="365" t="s">
        <v>2153</v>
      </c>
      <c r="M37" s="365" t="s">
        <v>2154</v>
      </c>
      <c r="N37" s="365" t="s">
        <v>2155</v>
      </c>
      <c r="O37" s="365" t="b">
        <f>Table3[[#This Row],[Field Definition / Additional Guidance (new)]]=Table3[[#This Row],[Field Definition / Additional Guidance]]</f>
        <v>0</v>
      </c>
      <c r="P37" s="395" t="s">
        <v>139</v>
      </c>
      <c r="Q37" s="395" t="s">
        <v>140</v>
      </c>
      <c r="R37" s="396"/>
      <c r="S37" s="365" t="s">
        <v>2156</v>
      </c>
      <c r="T37" s="364" t="s">
        <v>63</v>
      </c>
      <c r="U37" s="364" t="s">
        <v>63</v>
      </c>
      <c r="V37" s="364" t="s">
        <v>63</v>
      </c>
      <c r="W37" s="364" t="s">
        <v>63</v>
      </c>
      <c r="X37" s="364" t="s">
        <v>62</v>
      </c>
      <c r="Y37" s="364" t="s">
        <v>63</v>
      </c>
      <c r="Z37" s="364" t="s">
        <v>63</v>
      </c>
      <c r="AA37" s="396"/>
      <c r="AB37" s="371" t="s">
        <v>69</v>
      </c>
      <c r="AC37" s="371" t="s">
        <v>69</v>
      </c>
      <c r="AD37" s="371" t="s">
        <v>69</v>
      </c>
      <c r="AE37" s="371" t="s">
        <v>69</v>
      </c>
      <c r="AF37" s="371" t="s">
        <v>69</v>
      </c>
      <c r="AG37" s="368" t="s">
        <v>1984</v>
      </c>
      <c r="AH37" s="365" t="s">
        <v>2000</v>
      </c>
      <c r="AI37" s="368" t="s">
        <v>2157</v>
      </c>
      <c r="AJ37" s="404" t="s">
        <v>2158</v>
      </c>
      <c r="AK37" s="368" t="s">
        <v>2159</v>
      </c>
      <c r="AL37" s="371" t="s">
        <v>67</v>
      </c>
      <c r="AM37" s="371" t="s">
        <v>67</v>
      </c>
      <c r="AN37" s="371" t="s">
        <v>67</v>
      </c>
      <c r="AO37" s="371" t="s">
        <v>541</v>
      </c>
      <c r="AP37" s="371" t="s">
        <v>69</v>
      </c>
      <c r="AQ37" s="371" t="s">
        <v>67</v>
      </c>
      <c r="AR37" s="371" t="s">
        <v>67</v>
      </c>
      <c r="AS37" s="371" t="s">
        <v>67</v>
      </c>
      <c r="AT37" s="371" t="s">
        <v>541</v>
      </c>
      <c r="AU37" s="371" t="s">
        <v>69</v>
      </c>
      <c r="AV37" s="371" t="s">
        <v>67</v>
      </c>
      <c r="AW37" s="371" t="s">
        <v>67</v>
      </c>
      <c r="AX37" s="371" t="s">
        <v>67</v>
      </c>
      <c r="AY37" s="371" t="s">
        <v>541</v>
      </c>
      <c r="AZ37" s="371" t="s">
        <v>69</v>
      </c>
      <c r="BA37" s="368"/>
      <c r="BB37" s="398"/>
      <c r="BC37" s="376">
        <v>46010</v>
      </c>
      <c r="BD37" s="377" t="s">
        <v>9280</v>
      </c>
      <c r="BE37" s="371" t="s">
        <v>8521</v>
      </c>
      <c r="BF37" s="371" t="s">
        <v>140</v>
      </c>
      <c r="BG37" s="371" t="s">
        <v>8456</v>
      </c>
      <c r="BH37" s="371" t="s">
        <v>8462</v>
      </c>
      <c r="BI37" s="371" t="s">
        <v>8463</v>
      </c>
      <c r="BJ37" s="371" t="s">
        <v>8522</v>
      </c>
      <c r="BK37" s="371">
        <v>1</v>
      </c>
    </row>
    <row r="38" spans="1:63" ht="30" customHeight="1">
      <c r="A38" s="105" t="str">
        <f>_xlfn.CONCAT(Table3[[#This Row],[TABLE_NAME]],Table3[[#This Row],[COLUMN_NAME]])</f>
        <v>PROTECTIONRL_ESTT_CLLTRL_LCTN</v>
      </c>
      <c r="B38" s="394" t="s">
        <v>1940</v>
      </c>
      <c r="C38" s="365" t="s">
        <v>2160</v>
      </c>
      <c r="D38" s="365" t="s">
        <v>136</v>
      </c>
      <c r="E38" s="364" t="s">
        <v>62</v>
      </c>
      <c r="F38" s="364" t="s">
        <v>62</v>
      </c>
      <c r="G38" s="364" t="s">
        <v>62</v>
      </c>
      <c r="H38" s="364" t="s">
        <v>63</v>
      </c>
      <c r="I38" s="364" t="s">
        <v>62</v>
      </c>
      <c r="J38" s="364" t="s">
        <v>62</v>
      </c>
      <c r="K38" s="364" t="s">
        <v>63</v>
      </c>
      <c r="L38" s="365" t="s">
        <v>2161</v>
      </c>
      <c r="M38" s="365" t="s">
        <v>2162</v>
      </c>
      <c r="N38" s="365" t="s">
        <v>2163</v>
      </c>
      <c r="O38" s="365" t="b">
        <f>Table3[[#This Row],[Field Definition / Additional Guidance (new)]]=Table3[[#This Row],[Field Definition / Additional Guidance]]</f>
        <v>0</v>
      </c>
      <c r="P38" s="395" t="s">
        <v>139</v>
      </c>
      <c r="Q38" s="395" t="s">
        <v>140</v>
      </c>
      <c r="R38" s="396"/>
      <c r="S38" s="365" t="s">
        <v>2164</v>
      </c>
      <c r="T38" s="364" t="s">
        <v>63</v>
      </c>
      <c r="U38" s="364" t="s">
        <v>62</v>
      </c>
      <c r="V38" s="364" t="s">
        <v>62</v>
      </c>
      <c r="W38" s="364" t="s">
        <v>62</v>
      </c>
      <c r="X38" s="364" t="s">
        <v>62</v>
      </c>
      <c r="Y38" s="364" t="s">
        <v>62</v>
      </c>
      <c r="Z38" s="364" t="s">
        <v>63</v>
      </c>
      <c r="AA38" s="396"/>
      <c r="AB38" s="371" t="s">
        <v>69</v>
      </c>
      <c r="AC38" s="371" t="s">
        <v>69</v>
      </c>
      <c r="AD38" s="371" t="s">
        <v>69</v>
      </c>
      <c r="AE38" s="371" t="s">
        <v>69</v>
      </c>
      <c r="AF38" s="371" t="s">
        <v>69</v>
      </c>
      <c r="AG38" s="371" t="s">
        <v>67</v>
      </c>
      <c r="AH38" s="371" t="s">
        <v>67</v>
      </c>
      <c r="AI38" s="371" t="s">
        <v>67</v>
      </c>
      <c r="AJ38" s="405" t="s">
        <v>2165</v>
      </c>
      <c r="AK38" s="368" t="s">
        <v>2003</v>
      </c>
      <c r="AL38" s="371" t="s">
        <v>67</v>
      </c>
      <c r="AM38" s="371" t="s">
        <v>67</v>
      </c>
      <c r="AN38" s="371" t="s">
        <v>67</v>
      </c>
      <c r="AO38" s="371" t="s">
        <v>541</v>
      </c>
      <c r="AP38" s="371" t="s">
        <v>69</v>
      </c>
      <c r="AQ38" s="371" t="s">
        <v>67</v>
      </c>
      <c r="AR38" s="371" t="s">
        <v>67</v>
      </c>
      <c r="AS38" s="371" t="s">
        <v>67</v>
      </c>
      <c r="AT38" s="371" t="s">
        <v>541</v>
      </c>
      <c r="AU38" s="371" t="s">
        <v>69</v>
      </c>
      <c r="AV38" s="371" t="s">
        <v>67</v>
      </c>
      <c r="AW38" s="371" t="s">
        <v>67</v>
      </c>
      <c r="AX38" s="371" t="s">
        <v>67</v>
      </c>
      <c r="AY38" s="371" t="s">
        <v>541</v>
      </c>
      <c r="AZ38" s="371" t="s">
        <v>69</v>
      </c>
      <c r="BA38" s="368"/>
      <c r="BB38" s="398"/>
      <c r="BC38" s="376">
        <v>46010</v>
      </c>
      <c r="BD38" s="367" t="s">
        <v>9281</v>
      </c>
      <c r="BE38" s="371" t="s">
        <v>8523</v>
      </c>
      <c r="BF38" s="371" t="s">
        <v>8524</v>
      </c>
      <c r="BG38" s="371" t="s">
        <v>8456</v>
      </c>
      <c r="BH38" s="371" t="s">
        <v>8462</v>
      </c>
      <c r="BI38" s="371" t="s">
        <v>8463</v>
      </c>
      <c r="BJ38" s="371" t="s">
        <v>8525</v>
      </c>
      <c r="BK38" s="371">
        <v>1</v>
      </c>
    </row>
    <row r="39" spans="1:63" ht="30" customHeight="1">
      <c r="A39" s="105" t="str">
        <f>_xlfn.CONCAT(Table3[[#This Row],[TABLE_NAME]],Table3[[#This Row],[COLUMN_NAME]])</f>
        <v>PROTECTIONRL_ESTT_CLLTRL_LCTN_INT</v>
      </c>
      <c r="B39" s="394" t="s">
        <v>1940</v>
      </c>
      <c r="C39" s="365" t="s">
        <v>2166</v>
      </c>
      <c r="D39" s="365" t="s">
        <v>136</v>
      </c>
      <c r="E39" s="364" t="s">
        <v>63</v>
      </c>
      <c r="F39" s="364" t="s">
        <v>63</v>
      </c>
      <c r="G39" s="364" t="s">
        <v>63</v>
      </c>
      <c r="H39" s="364" t="s">
        <v>63</v>
      </c>
      <c r="I39" s="364" t="s">
        <v>62</v>
      </c>
      <c r="J39" s="364" t="s">
        <v>63</v>
      </c>
      <c r="K39" s="364" t="s">
        <v>63</v>
      </c>
      <c r="L39" s="365" t="s">
        <v>2167</v>
      </c>
      <c r="M39" s="365" t="s">
        <v>2168</v>
      </c>
      <c r="N39" s="365" t="s">
        <v>2168</v>
      </c>
      <c r="O39" s="365" t="b">
        <f>Table3[[#This Row],[Field Definition / Additional Guidance (new)]]=Table3[[#This Row],[Field Definition / Additional Guidance]]</f>
        <v>1</v>
      </c>
      <c r="P39" s="395" t="s">
        <v>139</v>
      </c>
      <c r="Q39" s="395" t="s">
        <v>140</v>
      </c>
      <c r="R39" s="396"/>
      <c r="S39" s="365" t="s">
        <v>2169</v>
      </c>
      <c r="T39" s="364" t="s">
        <v>63</v>
      </c>
      <c r="U39" s="364" t="s">
        <v>63</v>
      </c>
      <c r="V39" s="364" t="s">
        <v>63</v>
      </c>
      <c r="W39" s="364" t="s">
        <v>63</v>
      </c>
      <c r="X39" s="364" t="s">
        <v>63</v>
      </c>
      <c r="Y39" s="364" t="s">
        <v>62</v>
      </c>
      <c r="Z39" s="364" t="s">
        <v>63</v>
      </c>
      <c r="AA39" s="396"/>
      <c r="AB39" s="371" t="s">
        <v>69</v>
      </c>
      <c r="AC39" s="371" t="s">
        <v>69</v>
      </c>
      <c r="AD39" s="371" t="s">
        <v>69</v>
      </c>
      <c r="AE39" s="371" t="s">
        <v>69</v>
      </c>
      <c r="AF39" s="371" t="s">
        <v>69</v>
      </c>
      <c r="AG39" s="367" t="s">
        <v>1953</v>
      </c>
      <c r="AH39" s="365" t="s">
        <v>1954</v>
      </c>
      <c r="AI39" s="363" t="s">
        <v>2170</v>
      </c>
      <c r="AJ39" s="404" t="s">
        <v>2171</v>
      </c>
      <c r="AK39" s="368" t="s">
        <v>2172</v>
      </c>
      <c r="AL39" s="371" t="s">
        <v>67</v>
      </c>
      <c r="AM39" s="371" t="s">
        <v>67</v>
      </c>
      <c r="AN39" s="371" t="s">
        <v>67</v>
      </c>
      <c r="AO39" s="371" t="s">
        <v>541</v>
      </c>
      <c r="AP39" s="371" t="s">
        <v>69</v>
      </c>
      <c r="AQ39" s="371" t="s">
        <v>67</v>
      </c>
      <c r="AR39" s="371" t="s">
        <v>67</v>
      </c>
      <c r="AS39" s="371" t="s">
        <v>67</v>
      </c>
      <c r="AT39" s="371" t="s">
        <v>541</v>
      </c>
      <c r="AU39" s="371" t="s">
        <v>69</v>
      </c>
      <c r="AV39" s="371" t="s">
        <v>67</v>
      </c>
      <c r="AW39" s="371" t="s">
        <v>67</v>
      </c>
      <c r="AX39" s="371" t="s">
        <v>67</v>
      </c>
      <c r="AY39" s="371" t="s">
        <v>541</v>
      </c>
      <c r="AZ39" s="371" t="s">
        <v>69</v>
      </c>
      <c r="BA39" s="368"/>
      <c r="BB39" s="398"/>
      <c r="BC39" s="376">
        <v>46010</v>
      </c>
      <c r="BD39" s="367" t="s">
        <v>9282</v>
      </c>
      <c r="BE39" s="371" t="s">
        <v>8526</v>
      </c>
      <c r="BF39" s="371" t="s">
        <v>140</v>
      </c>
      <c r="BG39" s="371" t="s">
        <v>8456</v>
      </c>
      <c r="BH39" s="371" t="s">
        <v>8462</v>
      </c>
      <c r="BI39" s="371" t="s">
        <v>8463</v>
      </c>
      <c r="BJ39" s="371" t="s">
        <v>8525</v>
      </c>
      <c r="BK39" s="371">
        <v>1</v>
      </c>
    </row>
    <row r="40" spans="1:63" ht="30" customHeight="1">
      <c r="A40" s="105" t="str">
        <f>_xlfn.CONCAT(Table3[[#This Row],[TABLE_NAME]],Table3[[#This Row],[COLUMN_NAME]])</f>
        <v>PROTECTIONRL_ESTT_CTY</v>
      </c>
      <c r="B40" s="394" t="s">
        <v>1940</v>
      </c>
      <c r="C40" s="365" t="s">
        <v>2173</v>
      </c>
      <c r="D40" s="365" t="s">
        <v>136</v>
      </c>
      <c r="E40" s="364" t="s">
        <v>63</v>
      </c>
      <c r="F40" s="364" t="s">
        <v>63</v>
      </c>
      <c r="G40" s="364" t="s">
        <v>62</v>
      </c>
      <c r="H40" s="364" t="s">
        <v>63</v>
      </c>
      <c r="I40" s="364" t="s">
        <v>63</v>
      </c>
      <c r="J40" s="364" t="s">
        <v>63</v>
      </c>
      <c r="K40" s="364" t="s">
        <v>63</v>
      </c>
      <c r="L40" s="365" t="s">
        <v>2174</v>
      </c>
      <c r="M40" s="365" t="s">
        <v>2175</v>
      </c>
      <c r="N40" s="365" t="s">
        <v>2175</v>
      </c>
      <c r="O40" s="365" t="b">
        <f>Table3[[#This Row],[Field Definition / Additional Guidance (new)]]=Table3[[#This Row],[Field Definition / Additional Guidance]]</f>
        <v>1</v>
      </c>
      <c r="P40" s="395" t="s">
        <v>139</v>
      </c>
      <c r="Q40" s="395" t="s">
        <v>140</v>
      </c>
      <c r="R40" s="396"/>
      <c r="S40" s="365" t="s">
        <v>2176</v>
      </c>
      <c r="T40" s="364" t="s">
        <v>63</v>
      </c>
      <c r="U40" s="364" t="s">
        <v>63</v>
      </c>
      <c r="V40" s="364" t="s">
        <v>63</v>
      </c>
      <c r="W40" s="364" t="s">
        <v>63</v>
      </c>
      <c r="X40" s="364" t="s">
        <v>62</v>
      </c>
      <c r="Y40" s="364" t="s">
        <v>63</v>
      </c>
      <c r="Z40" s="364" t="s">
        <v>63</v>
      </c>
      <c r="AA40" s="396"/>
      <c r="AB40" s="371" t="s">
        <v>69</v>
      </c>
      <c r="AC40" s="371" t="s">
        <v>69</v>
      </c>
      <c r="AD40" s="371" t="s">
        <v>69</v>
      </c>
      <c r="AE40" s="371" t="s">
        <v>69</v>
      </c>
      <c r="AF40" s="371" t="s">
        <v>69</v>
      </c>
      <c r="AG40" s="367" t="s">
        <v>1953</v>
      </c>
      <c r="AH40" s="365" t="s">
        <v>1954</v>
      </c>
      <c r="AI40" s="363" t="s">
        <v>2170</v>
      </c>
      <c r="AJ40" s="404" t="s">
        <v>2177</v>
      </c>
      <c r="AK40" s="368" t="s">
        <v>2178</v>
      </c>
      <c r="AL40" s="371" t="s">
        <v>67</v>
      </c>
      <c r="AM40" s="371" t="s">
        <v>67</v>
      </c>
      <c r="AN40" s="371" t="s">
        <v>67</v>
      </c>
      <c r="AO40" s="371" t="s">
        <v>541</v>
      </c>
      <c r="AP40" s="371" t="s">
        <v>69</v>
      </c>
      <c r="AQ40" s="371" t="s">
        <v>67</v>
      </c>
      <c r="AR40" s="371" t="s">
        <v>67</v>
      </c>
      <c r="AS40" s="371" t="s">
        <v>67</v>
      </c>
      <c r="AT40" s="371" t="s">
        <v>541</v>
      </c>
      <c r="AU40" s="371" t="s">
        <v>69</v>
      </c>
      <c r="AV40" s="371" t="s">
        <v>67</v>
      </c>
      <c r="AW40" s="371" t="s">
        <v>67</v>
      </c>
      <c r="AX40" s="371" t="s">
        <v>67</v>
      </c>
      <c r="AY40" s="371" t="s">
        <v>541</v>
      </c>
      <c r="AZ40" s="371" t="s">
        <v>69</v>
      </c>
      <c r="BA40" s="368"/>
      <c r="BB40" s="398"/>
      <c r="BC40" s="376">
        <v>46010</v>
      </c>
      <c r="BD40" s="367" t="s">
        <v>9283</v>
      </c>
      <c r="BE40" s="371" t="s">
        <v>8527</v>
      </c>
      <c r="BF40" s="371" t="s">
        <v>140</v>
      </c>
      <c r="BG40" s="371" t="s">
        <v>8456</v>
      </c>
      <c r="BH40" s="371" t="s">
        <v>8462</v>
      </c>
      <c r="BI40" s="371" t="s">
        <v>8463</v>
      </c>
      <c r="BJ40" s="371"/>
      <c r="BK40" s="371">
        <v>1</v>
      </c>
    </row>
    <row r="41" spans="1:63" ht="30" customHeight="1">
      <c r="A41" s="105" t="str">
        <f>_xlfn.CONCAT(Table3[[#This Row],[TABLE_NAME]],Table3[[#This Row],[COLUMN_NAME]])</f>
        <v>PROTECTIONRL_ESTT_PST_CD</v>
      </c>
      <c r="B41" s="362" t="s">
        <v>1940</v>
      </c>
      <c r="C41" s="363" t="s">
        <v>2179</v>
      </c>
      <c r="D41" s="365" t="s">
        <v>136</v>
      </c>
      <c r="E41" s="364" t="s">
        <v>63</v>
      </c>
      <c r="F41" s="364" t="s">
        <v>62</v>
      </c>
      <c r="G41" s="364" t="s">
        <v>62</v>
      </c>
      <c r="H41" s="364" t="s">
        <v>63</v>
      </c>
      <c r="I41" s="364" t="s">
        <v>62</v>
      </c>
      <c r="J41" s="364" t="s">
        <v>62</v>
      </c>
      <c r="K41" s="364" t="s">
        <v>63</v>
      </c>
      <c r="L41" s="365" t="s">
        <v>2180</v>
      </c>
      <c r="M41" s="365" t="s">
        <v>2181</v>
      </c>
      <c r="N41" s="365" t="s">
        <v>2181</v>
      </c>
      <c r="O41" s="365" t="b">
        <f>Table3[[#This Row],[Field Definition / Additional Guidance (new)]]=Table3[[#This Row],[Field Definition / Additional Guidance]]</f>
        <v>1</v>
      </c>
      <c r="P41" s="395" t="s">
        <v>139</v>
      </c>
      <c r="Q41" s="395" t="s">
        <v>140</v>
      </c>
      <c r="R41" s="396"/>
      <c r="S41" s="365" t="s">
        <v>2182</v>
      </c>
      <c r="T41" s="364" t="s">
        <v>63</v>
      </c>
      <c r="U41" s="364" t="s">
        <v>62</v>
      </c>
      <c r="V41" s="364" t="s">
        <v>62</v>
      </c>
      <c r="W41" s="364" t="s">
        <v>62</v>
      </c>
      <c r="X41" s="364" t="s">
        <v>62</v>
      </c>
      <c r="Y41" s="364" t="s">
        <v>62</v>
      </c>
      <c r="Z41" s="364" t="s">
        <v>63</v>
      </c>
      <c r="AA41" s="396"/>
      <c r="AB41" s="371" t="s">
        <v>69</v>
      </c>
      <c r="AC41" s="371" t="s">
        <v>69</v>
      </c>
      <c r="AD41" s="371" t="s">
        <v>69</v>
      </c>
      <c r="AE41" s="371" t="s">
        <v>69</v>
      </c>
      <c r="AF41" s="371" t="s">
        <v>69</v>
      </c>
      <c r="AG41" s="371" t="s">
        <v>1984</v>
      </c>
      <c r="AH41" s="365" t="s">
        <v>2000</v>
      </c>
      <c r="AI41" s="368" t="s">
        <v>2183</v>
      </c>
      <c r="AJ41" s="404" t="s">
        <v>2184</v>
      </c>
      <c r="AK41" s="368" t="s">
        <v>2185</v>
      </c>
      <c r="AL41" s="371" t="s">
        <v>67</v>
      </c>
      <c r="AM41" s="371" t="s">
        <v>67</v>
      </c>
      <c r="AN41" s="371" t="s">
        <v>67</v>
      </c>
      <c r="AO41" s="371" t="s">
        <v>541</v>
      </c>
      <c r="AP41" s="371" t="s">
        <v>69</v>
      </c>
      <c r="AQ41" s="371" t="s">
        <v>67</v>
      </c>
      <c r="AR41" s="371" t="s">
        <v>67</v>
      </c>
      <c r="AS41" s="371" t="s">
        <v>67</v>
      </c>
      <c r="AT41" s="371" t="s">
        <v>541</v>
      </c>
      <c r="AU41" s="371" t="s">
        <v>69</v>
      </c>
      <c r="AV41" s="371" t="s">
        <v>67</v>
      </c>
      <c r="AW41" s="371" t="s">
        <v>67</v>
      </c>
      <c r="AX41" s="371" t="s">
        <v>67</v>
      </c>
      <c r="AY41" s="371" t="s">
        <v>541</v>
      </c>
      <c r="AZ41" s="371" t="s">
        <v>69</v>
      </c>
      <c r="BA41" s="368"/>
      <c r="BB41" s="398"/>
      <c r="BC41" s="376">
        <v>46010</v>
      </c>
      <c r="BD41" s="367" t="s">
        <v>9284</v>
      </c>
      <c r="BE41" s="371" t="s">
        <v>8528</v>
      </c>
      <c r="BF41" s="371" t="s">
        <v>140</v>
      </c>
      <c r="BG41" s="371" t="s">
        <v>8456</v>
      </c>
      <c r="BH41" s="371" t="s">
        <v>8462</v>
      </c>
      <c r="BI41" s="371" t="s">
        <v>8463</v>
      </c>
      <c r="BJ41" s="371"/>
      <c r="BK41" s="371">
        <v>1</v>
      </c>
    </row>
    <row r="42" spans="1:63" ht="30" customHeight="1">
      <c r="A42" s="105" t="str">
        <f>_xlfn.CONCAT(Table3[[#This Row],[TABLE_NAME]],Table3[[#This Row],[COLUMN_NAME]])</f>
        <v>PROTECTIONTAX_ID</v>
      </c>
      <c r="B42" s="362" t="s">
        <v>1940</v>
      </c>
      <c r="C42" s="363" t="s">
        <v>1870</v>
      </c>
      <c r="D42" s="365" t="s">
        <v>136</v>
      </c>
      <c r="E42" s="364"/>
      <c r="F42" s="364"/>
      <c r="G42" s="364"/>
      <c r="H42" s="364"/>
      <c r="I42" s="364"/>
      <c r="J42" s="364"/>
      <c r="K42" s="364"/>
      <c r="L42" s="365" t="s">
        <v>1871</v>
      </c>
      <c r="M42" s="365" t="s">
        <v>1872</v>
      </c>
      <c r="N42" s="365" t="s">
        <v>1872</v>
      </c>
      <c r="O42" s="365" t="b">
        <f>Table3[[#This Row],[Field Definition / Additional Guidance (new)]]=Table3[[#This Row],[Field Definition / Additional Guidance]]</f>
        <v>1</v>
      </c>
      <c r="P42" s="395" t="s">
        <v>139</v>
      </c>
      <c r="Q42" s="395" t="s">
        <v>140</v>
      </c>
      <c r="R42" s="396"/>
      <c r="S42" s="365" t="s">
        <v>2186</v>
      </c>
      <c r="T42" s="364" t="s">
        <v>63</v>
      </c>
      <c r="U42" s="364" t="s">
        <v>62</v>
      </c>
      <c r="V42" s="364" t="s">
        <v>62</v>
      </c>
      <c r="W42" s="364" t="s">
        <v>62</v>
      </c>
      <c r="X42" s="364" t="s">
        <v>62</v>
      </c>
      <c r="Y42" s="364" t="s">
        <v>62</v>
      </c>
      <c r="Z42" s="364" t="s">
        <v>63</v>
      </c>
      <c r="AA42" s="396"/>
      <c r="AB42" s="371" t="s">
        <v>87</v>
      </c>
      <c r="AC42" s="368" t="s">
        <v>753</v>
      </c>
      <c r="AD42" s="371" t="s">
        <v>1874</v>
      </c>
      <c r="AE42" s="371" t="s">
        <v>1874</v>
      </c>
      <c r="AF42" s="367" t="s">
        <v>2187</v>
      </c>
      <c r="AG42" s="371" t="s">
        <v>69</v>
      </c>
      <c r="AH42" s="371" t="s">
        <v>69</v>
      </c>
      <c r="AI42" s="371" t="s">
        <v>69</v>
      </c>
      <c r="AJ42" s="371" t="s">
        <v>69</v>
      </c>
      <c r="AK42" s="371" t="s">
        <v>69</v>
      </c>
      <c r="AL42" s="371" t="s">
        <v>69</v>
      </c>
      <c r="AM42" s="371" t="s">
        <v>69</v>
      </c>
      <c r="AN42" s="371" t="s">
        <v>69</v>
      </c>
      <c r="AO42" s="371" t="s">
        <v>69</v>
      </c>
      <c r="AP42" s="371" t="s">
        <v>69</v>
      </c>
      <c r="AQ42" s="371" t="s">
        <v>69</v>
      </c>
      <c r="AR42" s="371" t="s">
        <v>69</v>
      </c>
      <c r="AS42" s="371" t="s">
        <v>69</v>
      </c>
      <c r="AT42" s="371" t="s">
        <v>69</v>
      </c>
      <c r="AU42" s="371" t="s">
        <v>69</v>
      </c>
      <c r="AV42" s="371" t="s">
        <v>69</v>
      </c>
      <c r="AW42" s="371" t="s">
        <v>69</v>
      </c>
      <c r="AX42" s="371" t="s">
        <v>69</v>
      </c>
      <c r="AY42" s="371" t="s">
        <v>69</v>
      </c>
      <c r="AZ42" s="371" t="s">
        <v>69</v>
      </c>
      <c r="BA42" s="371"/>
      <c r="BB42" s="398"/>
      <c r="BC42" s="376">
        <v>46010</v>
      </c>
      <c r="BD42" s="367" t="s">
        <v>9285</v>
      </c>
      <c r="BE42" s="371" t="s">
        <v>8529</v>
      </c>
      <c r="BF42" s="371"/>
      <c r="BG42" s="371" t="s">
        <v>8321</v>
      </c>
      <c r="BH42" s="371" t="s">
        <v>8157</v>
      </c>
      <c r="BI42" s="371" t="s">
        <v>8158</v>
      </c>
      <c r="BJ42" s="371" t="s">
        <v>8530</v>
      </c>
      <c r="BK42" s="371">
        <v>1</v>
      </c>
    </row>
    <row r="43" spans="1:63" ht="29.65" hidden="1" customHeight="1">
      <c r="A43" s="105" t="str">
        <f>_xlfn.CONCAT(Table3[[#This Row],[TABLE_NAME]],Table3[[#This Row],[COLUMN_NAME]])</f>
        <v>PROTECTIONTYP_PRTCTN</v>
      </c>
      <c r="B43" s="362" t="s">
        <v>1940</v>
      </c>
      <c r="C43" s="363" t="s">
        <v>2188</v>
      </c>
      <c r="D43" s="365" t="s">
        <v>94</v>
      </c>
      <c r="E43" s="364" t="s">
        <v>62</v>
      </c>
      <c r="F43" s="364" t="s">
        <v>62</v>
      </c>
      <c r="G43" s="364" t="s">
        <v>62</v>
      </c>
      <c r="H43" s="364" t="s">
        <v>63</v>
      </c>
      <c r="I43" s="364" t="s">
        <v>62</v>
      </c>
      <c r="J43" s="364" t="s">
        <v>62</v>
      </c>
      <c r="K43" s="364" t="s">
        <v>63</v>
      </c>
      <c r="L43" s="365" t="s">
        <v>2189</v>
      </c>
      <c r="M43" s="365" t="s">
        <v>2190</v>
      </c>
      <c r="N43" s="365" t="s">
        <v>2190</v>
      </c>
      <c r="O43" s="365" t="b">
        <f>Table3[[#This Row],[Field Definition / Additional Guidance (new)]]=Table3[[#This Row],[Field Definition / Additional Guidance]]</f>
        <v>1</v>
      </c>
      <c r="P43" s="395">
        <v>99999999999</v>
      </c>
      <c r="Q43" s="395">
        <v>11111111111</v>
      </c>
      <c r="R43" s="396"/>
      <c r="S43" s="365" t="s">
        <v>2191</v>
      </c>
      <c r="T43" s="364" t="s">
        <v>63</v>
      </c>
      <c r="U43" s="364" t="s">
        <v>62</v>
      </c>
      <c r="V43" s="364" t="s">
        <v>62</v>
      </c>
      <c r="W43" s="364" t="s">
        <v>62</v>
      </c>
      <c r="X43" s="364" t="s">
        <v>62</v>
      </c>
      <c r="Y43" s="364" t="s">
        <v>62</v>
      </c>
      <c r="Z43" s="364" t="s">
        <v>63</v>
      </c>
      <c r="AA43" s="396"/>
      <c r="AB43" s="367" t="s">
        <v>2052</v>
      </c>
      <c r="AC43" s="368" t="s">
        <v>2192</v>
      </c>
      <c r="AD43" s="368" t="s">
        <v>2193</v>
      </c>
      <c r="AE43" s="368" t="s">
        <v>2194</v>
      </c>
      <c r="AF43" s="368" t="s">
        <v>2195</v>
      </c>
      <c r="AG43" s="371" t="s">
        <v>69</v>
      </c>
      <c r="AH43" s="371" t="s">
        <v>69</v>
      </c>
      <c r="AI43" s="371" t="s">
        <v>69</v>
      </c>
      <c r="AJ43" s="406" t="s">
        <v>69</v>
      </c>
      <c r="AK43" s="371"/>
      <c r="AL43" s="371" t="s">
        <v>69</v>
      </c>
      <c r="AM43" s="371" t="s">
        <v>69</v>
      </c>
      <c r="AN43" s="371" t="s">
        <v>69</v>
      </c>
      <c r="AO43" s="371" t="s">
        <v>69</v>
      </c>
      <c r="AP43" s="371" t="s">
        <v>69</v>
      </c>
      <c r="AQ43" s="371" t="s">
        <v>69</v>
      </c>
      <c r="AR43" s="371" t="s">
        <v>69</v>
      </c>
      <c r="AS43" s="371" t="s">
        <v>69</v>
      </c>
      <c r="AT43" s="371" t="s">
        <v>69</v>
      </c>
      <c r="AU43" s="371" t="s">
        <v>69</v>
      </c>
      <c r="AV43" s="371" t="s">
        <v>69</v>
      </c>
      <c r="AW43" s="371" t="s">
        <v>69</v>
      </c>
      <c r="AX43" s="371" t="s">
        <v>69</v>
      </c>
      <c r="AY43" s="371" t="s">
        <v>69</v>
      </c>
      <c r="AZ43" s="371" t="s">
        <v>69</v>
      </c>
      <c r="BA43" s="368"/>
      <c r="BB43" s="398"/>
      <c r="BC43" s="376">
        <v>45492</v>
      </c>
      <c r="BD43" s="367" t="s">
        <v>2196</v>
      </c>
      <c r="BE43" s="371" t="s">
        <v>8531</v>
      </c>
      <c r="BF43" s="371"/>
      <c r="BG43" s="371" t="s">
        <v>8456</v>
      </c>
      <c r="BH43" s="371" t="s">
        <v>8457</v>
      </c>
      <c r="BI43" s="371" t="s">
        <v>8472</v>
      </c>
      <c r="BJ43" s="371" t="s">
        <v>8532</v>
      </c>
      <c r="BK43" s="371">
        <v>1</v>
      </c>
    </row>
    <row r="44" spans="1:63" ht="30" customHeight="1">
      <c r="A44" s="105" t="str">
        <f>_xlfn.CONCAT(Table3[[#This Row],[TABLE_NAME]],Table3[[#This Row],[COLUMN_NAME]])</f>
        <v>PROTECTIONTYP_PRTCTN_INTRNL</v>
      </c>
      <c r="B44" s="362" t="s">
        <v>1940</v>
      </c>
      <c r="C44" s="363" t="s">
        <v>2197</v>
      </c>
      <c r="D44" s="365" t="s">
        <v>136</v>
      </c>
      <c r="E44" s="364" t="s">
        <v>63</v>
      </c>
      <c r="F44" s="364" t="s">
        <v>62</v>
      </c>
      <c r="G44" s="364" t="s">
        <v>62</v>
      </c>
      <c r="H44" s="364" t="s">
        <v>63</v>
      </c>
      <c r="I44" s="364" t="s">
        <v>62</v>
      </c>
      <c r="J44" s="364" t="s">
        <v>62</v>
      </c>
      <c r="K44" s="364" t="s">
        <v>63</v>
      </c>
      <c r="L44" s="365" t="s">
        <v>2198</v>
      </c>
      <c r="M44" s="365" t="s">
        <v>2199</v>
      </c>
      <c r="N44" s="365" t="s">
        <v>2200</v>
      </c>
      <c r="O44" s="365" t="b">
        <f>Table3[[#This Row],[Field Definition / Additional Guidance (new)]]=Table3[[#This Row],[Field Definition / Additional Guidance]]</f>
        <v>0</v>
      </c>
      <c r="P44" s="395" t="s">
        <v>139</v>
      </c>
      <c r="Q44" s="395" t="s">
        <v>140</v>
      </c>
      <c r="R44" s="396"/>
      <c r="S44" s="365" t="s">
        <v>2201</v>
      </c>
      <c r="T44" s="364" t="s">
        <v>63</v>
      </c>
      <c r="U44" s="364" t="s">
        <v>62</v>
      </c>
      <c r="V44" s="364" t="s">
        <v>62</v>
      </c>
      <c r="W44" s="364" t="s">
        <v>62</v>
      </c>
      <c r="X44" s="364" t="s">
        <v>62</v>
      </c>
      <c r="Y44" s="364" t="s">
        <v>62</v>
      </c>
      <c r="Z44" s="364" t="s">
        <v>63</v>
      </c>
      <c r="AA44" s="396"/>
      <c r="AB44" s="371" t="s">
        <v>69</v>
      </c>
      <c r="AC44" s="371" t="s">
        <v>69</v>
      </c>
      <c r="AD44" s="371" t="s">
        <v>69</v>
      </c>
      <c r="AE44" s="371" t="s">
        <v>69</v>
      </c>
      <c r="AF44" s="371" t="s">
        <v>69</v>
      </c>
      <c r="AG44" s="367" t="s">
        <v>1953</v>
      </c>
      <c r="AH44" s="365" t="s">
        <v>9223</v>
      </c>
      <c r="AI44" s="368" t="s">
        <v>9219</v>
      </c>
      <c r="AJ44" s="404" t="s">
        <v>9224</v>
      </c>
      <c r="AK44" s="368" t="s">
        <v>9225</v>
      </c>
      <c r="AL44" s="371" t="s">
        <v>67</v>
      </c>
      <c r="AM44" s="371" t="s">
        <v>67</v>
      </c>
      <c r="AN44" s="371" t="s">
        <v>67</v>
      </c>
      <c r="AO44" s="390" t="s">
        <v>2202</v>
      </c>
      <c r="AP44" s="371" t="s">
        <v>69</v>
      </c>
      <c r="AQ44" s="367" t="s">
        <v>1953</v>
      </c>
      <c r="AR44" s="365" t="s">
        <v>9223</v>
      </c>
      <c r="AS44" s="368" t="s">
        <v>9219</v>
      </c>
      <c r="AT44" s="404" t="s">
        <v>9224</v>
      </c>
      <c r="AU44" s="368" t="s">
        <v>9225</v>
      </c>
      <c r="AV44" s="367" t="s">
        <v>1953</v>
      </c>
      <c r="AW44" s="365" t="s">
        <v>9223</v>
      </c>
      <c r="AX44" s="368" t="s">
        <v>9219</v>
      </c>
      <c r="AY44" s="404" t="s">
        <v>9224</v>
      </c>
      <c r="AZ44" s="368" t="s">
        <v>9225</v>
      </c>
      <c r="BA44" s="368"/>
      <c r="BB44" s="398"/>
      <c r="BC44" s="376">
        <v>46010</v>
      </c>
      <c r="BD44" s="367" t="s">
        <v>9286</v>
      </c>
      <c r="BE44" s="371" t="s">
        <v>8533</v>
      </c>
      <c r="BF44" s="371" t="s">
        <v>140</v>
      </c>
      <c r="BG44" s="371" t="s">
        <v>8456</v>
      </c>
      <c r="BH44" s="371" t="s">
        <v>8457</v>
      </c>
      <c r="BI44" s="371" t="s">
        <v>8472</v>
      </c>
      <c r="BJ44" s="371" t="s">
        <v>8532</v>
      </c>
      <c r="BK44" s="371">
        <v>1</v>
      </c>
    </row>
    <row r="45" spans="1:63" ht="30" customHeight="1">
      <c r="A45" s="105" t="str">
        <f>_xlfn.CONCAT(Table3[[#This Row],[TABLE_NAME]],Table3[[#This Row],[COLUMN_NAME]])</f>
        <v>PROTECTIONTYP_PRTCTN_VL</v>
      </c>
      <c r="B45" s="362" t="s">
        <v>1940</v>
      </c>
      <c r="C45" s="363" t="s">
        <v>2203</v>
      </c>
      <c r="D45" s="365" t="s">
        <v>94</v>
      </c>
      <c r="E45" s="364" t="s">
        <v>62</v>
      </c>
      <c r="F45" s="364" t="s">
        <v>62</v>
      </c>
      <c r="G45" s="364" t="s">
        <v>63</v>
      </c>
      <c r="H45" s="364" t="s">
        <v>63</v>
      </c>
      <c r="I45" s="364" t="s">
        <v>63</v>
      </c>
      <c r="J45" s="364" t="s">
        <v>63</v>
      </c>
      <c r="K45" s="364" t="s">
        <v>63</v>
      </c>
      <c r="L45" s="365" t="s">
        <v>2204</v>
      </c>
      <c r="M45" s="365" t="s">
        <v>2205</v>
      </c>
      <c r="N45" s="365" t="s">
        <v>2205</v>
      </c>
      <c r="O45" s="365" t="b">
        <f>Table3[[#This Row],[Field Definition / Additional Guidance (new)]]=Table3[[#This Row],[Field Definition / Additional Guidance]]</f>
        <v>1</v>
      </c>
      <c r="P45" s="395">
        <v>99999999999</v>
      </c>
      <c r="Q45" s="395">
        <v>11111111111</v>
      </c>
      <c r="R45" s="396"/>
      <c r="S45" s="365" t="s">
        <v>2206</v>
      </c>
      <c r="T45" s="364" t="s">
        <v>63</v>
      </c>
      <c r="U45" s="364" t="s">
        <v>62</v>
      </c>
      <c r="V45" s="364" t="s">
        <v>62</v>
      </c>
      <c r="W45" s="364" t="s">
        <v>62</v>
      </c>
      <c r="X45" s="364" t="s">
        <v>62</v>
      </c>
      <c r="Y45" s="364" t="s">
        <v>63</v>
      </c>
      <c r="Z45" s="364" t="s">
        <v>63</v>
      </c>
      <c r="AA45" s="396"/>
      <c r="AB45" s="367" t="s">
        <v>2052</v>
      </c>
      <c r="AC45" s="368" t="s">
        <v>2207</v>
      </c>
      <c r="AD45" s="365" t="s">
        <v>2208</v>
      </c>
      <c r="AE45" s="365" t="s">
        <v>2209</v>
      </c>
      <c r="AF45" s="368" t="s">
        <v>2210</v>
      </c>
      <c r="AG45" s="371" t="s">
        <v>69</v>
      </c>
      <c r="AH45" s="371" t="s">
        <v>69</v>
      </c>
      <c r="AI45" s="371" t="s">
        <v>69</v>
      </c>
      <c r="AJ45" s="406" t="s">
        <v>69</v>
      </c>
      <c r="AK45" s="371" t="s">
        <v>69</v>
      </c>
      <c r="AL45" s="371" t="s">
        <v>69</v>
      </c>
      <c r="AM45" s="371" t="s">
        <v>69</v>
      </c>
      <c r="AN45" s="371" t="s">
        <v>69</v>
      </c>
      <c r="AO45" s="371" t="s">
        <v>69</v>
      </c>
      <c r="AP45" s="371" t="s">
        <v>69</v>
      </c>
      <c r="AQ45" s="371" t="s">
        <v>69</v>
      </c>
      <c r="AR45" s="371" t="s">
        <v>69</v>
      </c>
      <c r="AS45" s="371" t="s">
        <v>69</v>
      </c>
      <c r="AT45" s="371" t="s">
        <v>69</v>
      </c>
      <c r="AU45" s="371" t="s">
        <v>69</v>
      </c>
      <c r="AV45" s="367" t="s">
        <v>69</v>
      </c>
      <c r="AW45" s="371" t="s">
        <v>69</v>
      </c>
      <c r="AX45" s="371" t="s">
        <v>69</v>
      </c>
      <c r="AY45" s="371" t="s">
        <v>69</v>
      </c>
      <c r="AZ45" s="371" t="s">
        <v>69</v>
      </c>
      <c r="BA45" s="368"/>
      <c r="BB45" s="398"/>
      <c r="BC45" s="376">
        <v>46010</v>
      </c>
      <c r="BD45" s="367" t="s">
        <v>9287</v>
      </c>
      <c r="BE45" s="371" t="s">
        <v>8534</v>
      </c>
      <c r="BF45" s="371" t="s">
        <v>8535</v>
      </c>
      <c r="BG45" s="371" t="s">
        <v>8456</v>
      </c>
      <c r="BH45" s="371" t="s">
        <v>8457</v>
      </c>
      <c r="BI45" s="371" t="s">
        <v>8472</v>
      </c>
      <c r="BJ45" s="371" t="s">
        <v>8536</v>
      </c>
      <c r="BK45" s="371">
        <v>1</v>
      </c>
    </row>
    <row r="46" spans="1:63" ht="30" customHeight="1">
      <c r="A46" s="105" t="str">
        <f>_xlfn.CONCAT(Table3[[#This Row],[TABLE_NAME]],Table3[[#This Row],[COLUMN_NAME]])</f>
        <v>PROTECTIONYR_CNSTRCTN</v>
      </c>
      <c r="B46" s="409" t="s">
        <v>1940</v>
      </c>
      <c r="C46" s="373" t="s">
        <v>2211</v>
      </c>
      <c r="D46" s="410" t="s">
        <v>301</v>
      </c>
      <c r="E46" s="411" t="s">
        <v>63</v>
      </c>
      <c r="F46" s="411"/>
      <c r="G46" s="411"/>
      <c r="H46" s="411"/>
      <c r="I46" s="411"/>
      <c r="J46" s="411"/>
      <c r="K46" s="411"/>
      <c r="L46" s="410" t="s">
        <v>2212</v>
      </c>
      <c r="M46" s="410"/>
      <c r="N46" s="410" t="s">
        <v>2213</v>
      </c>
      <c r="O46" s="410" t="b">
        <f>Table3[[#This Row],[Field Definition / Additional Guidance (new)]]=Table3[[#This Row],[Field Definition / Additional Guidance]]</f>
        <v>0</v>
      </c>
      <c r="P46" s="398">
        <v>99999999999</v>
      </c>
      <c r="Q46" s="398">
        <v>11111111111</v>
      </c>
      <c r="R46" s="398"/>
      <c r="S46" s="410" t="s">
        <v>2214</v>
      </c>
      <c r="T46" s="411" t="s">
        <v>63</v>
      </c>
      <c r="U46" s="411" t="s">
        <v>63</v>
      </c>
      <c r="V46" s="411" t="s">
        <v>63</v>
      </c>
      <c r="W46" s="411" t="s">
        <v>63</v>
      </c>
      <c r="X46" s="411" t="s">
        <v>62</v>
      </c>
      <c r="Y46" s="411" t="s">
        <v>62</v>
      </c>
      <c r="Z46" s="411" t="s">
        <v>63</v>
      </c>
      <c r="AA46" s="411"/>
      <c r="AB46" s="371" t="s">
        <v>69</v>
      </c>
      <c r="AC46" s="371" t="s">
        <v>69</v>
      </c>
      <c r="AD46" s="371" t="s">
        <v>69</v>
      </c>
      <c r="AE46" s="371" t="s">
        <v>69</v>
      </c>
      <c r="AF46" s="371" t="s">
        <v>69</v>
      </c>
      <c r="AG46" s="373" t="s">
        <v>9231</v>
      </c>
      <c r="AH46" s="365" t="s">
        <v>9232</v>
      </c>
      <c r="AI46" s="368" t="s">
        <v>9230</v>
      </c>
      <c r="AJ46" s="402" t="s">
        <v>9233</v>
      </c>
      <c r="AK46" s="373" t="s">
        <v>9234</v>
      </c>
      <c r="AL46" s="371" t="s">
        <v>67</v>
      </c>
      <c r="AM46" s="371" t="s">
        <v>67</v>
      </c>
      <c r="AN46" s="371" t="s">
        <v>67</v>
      </c>
      <c r="AO46" s="371" t="s">
        <v>541</v>
      </c>
      <c r="AP46" s="371" t="s">
        <v>69</v>
      </c>
      <c r="AQ46" s="371" t="s">
        <v>67</v>
      </c>
      <c r="AR46" s="371" t="s">
        <v>67</v>
      </c>
      <c r="AS46" s="371" t="s">
        <v>67</v>
      </c>
      <c r="AT46" s="371" t="s">
        <v>541</v>
      </c>
      <c r="AU46" s="373" t="s">
        <v>69</v>
      </c>
      <c r="AV46" s="371" t="s">
        <v>67</v>
      </c>
      <c r="AW46" s="371" t="s">
        <v>67</v>
      </c>
      <c r="AX46" s="371" t="s">
        <v>67</v>
      </c>
      <c r="AY46" s="371" t="s">
        <v>541</v>
      </c>
      <c r="AZ46" s="371" t="s">
        <v>69</v>
      </c>
      <c r="BA46" s="373"/>
      <c r="BB46" s="398"/>
      <c r="BC46" s="376">
        <v>46010</v>
      </c>
      <c r="BD46" s="367" t="s">
        <v>9288</v>
      </c>
      <c r="BE46" s="371"/>
      <c r="BF46" s="371"/>
      <c r="BG46" s="371"/>
      <c r="BH46" s="371"/>
      <c r="BI46" s="371"/>
      <c r="BJ46" s="371"/>
      <c r="BK46" s="371"/>
    </row>
  </sheetData>
  <mergeCells count="3">
    <mergeCell ref="AQ5:AU5"/>
    <mergeCell ref="AV5:AZ5"/>
    <mergeCell ref="AB5:AF5"/>
  </mergeCells>
  <phoneticPr fontId="43" type="noConversion"/>
  <conditionalFormatting sqref="E7:E46">
    <cfRule type="containsText" dxfId="36" priority="31" operator="containsText" text="Y">
      <formula>NOT(ISERROR(SEARCH("Y",E7)))</formula>
    </cfRule>
  </conditionalFormatting>
  <conditionalFormatting sqref="F7:K46">
    <cfRule type="containsText" dxfId="35" priority="32" operator="containsText" text="Y">
      <formula>NOT(ISERROR(SEARCH("Y",F7)))</formula>
    </cfRule>
  </conditionalFormatting>
  <conditionalFormatting sqref="T7:T44">
    <cfRule type="containsText" dxfId="34" priority="30" operator="containsText" text="Y">
      <formula>NOT(ISERROR(SEARCH("Y",T7)))</formula>
    </cfRule>
  </conditionalFormatting>
  <conditionalFormatting sqref="T45:Z45">
    <cfRule type="containsText" dxfId="33" priority="42" operator="containsText" text="Y">
      <formula>NOT(ISERROR(SEARCH("Y",T45)))</formula>
    </cfRule>
  </conditionalFormatting>
  <conditionalFormatting sqref="U7:U44">
    <cfRule type="containsText" dxfId="32" priority="29" operator="containsText" text="Y">
      <formula>NOT(ISERROR(SEARCH("Y",U7)))</formula>
    </cfRule>
  </conditionalFormatting>
  <conditionalFormatting sqref="V7:Z44">
    <cfRule type="containsText" dxfId="31" priority="28" operator="containsText" text="Y">
      <formula>NOT(ISERROR(SEARCH("Y",V7)))</formula>
    </cfRule>
  </conditionalFormatting>
  <conditionalFormatting sqref="AD8">
    <cfRule type="containsText" dxfId="30" priority="38" operator="containsText" text="Falta">
      <formula>NOT(ISERROR(SEARCH("Falta",AD8)))</formula>
    </cfRule>
  </conditionalFormatting>
  <conditionalFormatting sqref="AD17">
    <cfRule type="containsText" dxfId="29" priority="41" operator="containsText" text="Falta">
      <formula>NOT(ISERROR(SEARCH("Falta",AD17)))</formula>
    </cfRule>
  </conditionalFormatting>
  <conditionalFormatting sqref="AD34:AD41 AD43">
    <cfRule type="containsText" dxfId="28" priority="27" operator="containsText" text="Falta">
      <formula>NOT(ISERROR(SEARCH("Falta",AD34)))</formula>
    </cfRule>
  </conditionalFormatting>
  <conditionalFormatting sqref="AD45">
    <cfRule type="containsText" dxfId="27" priority="34" operator="containsText" text="Falta">
      <formula>NOT(ISERROR(SEARCH("Falta",AD45)))</formula>
    </cfRule>
  </conditionalFormatting>
  <conditionalFormatting sqref="AI7">
    <cfRule type="containsText" dxfId="26" priority="26" operator="containsText" text="Falta">
      <formula>NOT(ISERROR(SEARCH("Falta",AI7)))</formula>
    </cfRule>
  </conditionalFormatting>
  <conditionalFormatting sqref="AI9">
    <cfRule type="containsText" dxfId="25" priority="6" operator="containsText" text="Falta">
      <formula>NOT(ISERROR(SEARCH("Falta",AI9)))</formula>
    </cfRule>
  </conditionalFormatting>
  <conditionalFormatting sqref="AI15:AI16 AI29:AJ29">
    <cfRule type="containsText" dxfId="24" priority="9" operator="containsText" text="Falta">
      <formula>NOT(ISERROR(SEARCH("Falta",AI15)))</formula>
    </cfRule>
  </conditionalFormatting>
  <conditionalFormatting sqref="AI20 AI33">
    <cfRule type="containsText" dxfId="23" priority="8" operator="containsText" text="Falta">
      <formula>NOT(ISERROR(SEARCH("Falta",AI20)))</formula>
    </cfRule>
  </conditionalFormatting>
  <conditionalFormatting sqref="AI22">
    <cfRule type="containsText" dxfId="22" priority="5" operator="containsText" text="Falta">
      <formula>NOT(ISERROR(SEARCH("Falta",AI22)))</formula>
    </cfRule>
  </conditionalFormatting>
  <conditionalFormatting sqref="AI43:AI44">
    <cfRule type="containsText" dxfId="21" priority="12" operator="containsText" text="Falta">
      <formula>NOT(ISERROR(SEARCH("Falta",AI43)))</formula>
    </cfRule>
  </conditionalFormatting>
  <conditionalFormatting sqref="AI31:AJ31">
    <cfRule type="containsText" dxfId="20" priority="33" operator="containsText" text="Falta">
      <formula>NOT(ISERROR(SEARCH("Falta",AI31)))</formula>
    </cfRule>
  </conditionalFormatting>
  <conditionalFormatting sqref="AJ16">
    <cfRule type="containsText" dxfId="19" priority="10" operator="containsText" text="Falta">
      <formula>NOT(ISERROR(SEARCH("Falta",AJ16)))</formula>
    </cfRule>
  </conditionalFormatting>
  <conditionalFormatting sqref="AN7">
    <cfRule type="containsText" dxfId="18" priority="25" operator="containsText" text="Falta">
      <formula>NOT(ISERROR(SEARCH("Falta",AN7)))</formula>
    </cfRule>
  </conditionalFormatting>
  <conditionalFormatting sqref="AN26">
    <cfRule type="containsText" dxfId="17" priority="20" operator="containsText" text="Falta">
      <formula>NOT(ISERROR(SEARCH("Falta",AN26)))</formula>
    </cfRule>
  </conditionalFormatting>
  <conditionalFormatting sqref="AN28">
    <cfRule type="containsText" dxfId="16" priority="19" operator="containsText" text="Falta">
      <formula>NOT(ISERROR(SEARCH("Falta",AN28)))</formula>
    </cfRule>
  </conditionalFormatting>
  <conditionalFormatting sqref="AN44">
    <cfRule type="containsText" dxfId="15" priority="36" operator="containsText" text="Falta">
      <formula>NOT(ISERROR(SEARCH("Falta",AN44)))</formula>
    </cfRule>
  </conditionalFormatting>
  <conditionalFormatting sqref="AS7">
    <cfRule type="containsText" dxfId="14" priority="24" operator="containsText" text="Falta">
      <formula>NOT(ISERROR(SEARCH("Falta",AS7)))</formula>
    </cfRule>
  </conditionalFormatting>
  <conditionalFormatting sqref="AS20">
    <cfRule type="containsText" dxfId="13" priority="13" operator="containsText" text="Falta">
      <formula>NOT(ISERROR(SEARCH("Falta",AS20)))</formula>
    </cfRule>
  </conditionalFormatting>
  <conditionalFormatting sqref="AS26">
    <cfRule type="containsText" dxfId="12" priority="18" operator="containsText" text="Falta">
      <formula>NOT(ISERROR(SEARCH("Falta",AS26)))</formula>
    </cfRule>
  </conditionalFormatting>
  <conditionalFormatting sqref="AS28">
    <cfRule type="containsText" dxfId="11" priority="17" operator="containsText" text="Falta">
      <formula>NOT(ISERROR(SEARCH("Falta",AS28)))</formula>
    </cfRule>
  </conditionalFormatting>
  <conditionalFormatting sqref="AS44">
    <cfRule type="containsText" dxfId="10" priority="2" operator="containsText" text="Falta">
      <formula>NOT(ISERROR(SEARCH("Falta",AS44)))</formula>
    </cfRule>
  </conditionalFormatting>
  <conditionalFormatting sqref="AX44">
    <cfRule type="containsText" dxfId="9" priority="1" operator="containsText" text="Falta">
      <formula>NOT(ISERROR(SEARCH("Falta",AX44)))</formula>
    </cfRule>
  </conditionalFormatting>
  <conditionalFormatting sqref="AX31:AY31">
    <cfRule type="containsText" dxfId="8" priority="3" operator="containsText" text="Falta">
      <formula>NOT(ISERROR(SEARCH("Falta",AX31)))</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AX13"/>
  <sheetViews>
    <sheetView showGridLines="0" zoomScale="90" zoomScaleNormal="90" workbookViewId="0">
      <pane xSplit="3" ySplit="6" topLeftCell="D7" activePane="bottomRight" state="frozen"/>
      <selection pane="topRight" activeCell="BA5" sqref="BA5"/>
      <selection pane="bottomLeft" activeCell="BA5" sqref="BA5"/>
      <selection pane="bottomRight" activeCell="C9" sqref="C9"/>
    </sheetView>
  </sheetViews>
  <sheetFormatPr defaultColWidth="0" defaultRowHeight="15" customHeight="1" zeroHeight="1"/>
  <cols>
    <col min="1" max="1" width="3.5703125" style="18" customWidth="1"/>
    <col min="2" max="2" width="18.5703125" style="18" customWidth="1"/>
    <col min="3" max="3" width="30.5703125" style="18" customWidth="1"/>
    <col min="4" max="5" width="17.5703125" style="18" customWidth="1"/>
    <col min="6" max="11" width="10.5703125" style="18" customWidth="1"/>
    <col min="12" max="12" width="34.5703125" style="18" customWidth="1"/>
    <col min="13" max="13" width="64.5703125" style="18" hidden="1" customWidth="1"/>
    <col min="14" max="14" width="64.5703125" style="18" customWidth="1"/>
    <col min="15" max="15" width="10.7109375" style="18" hidden="1" customWidth="1"/>
    <col min="16" max="16" width="21.42578125" style="18" bestFit="1" customWidth="1"/>
    <col min="17" max="17" width="22.5703125" style="18" bestFit="1" customWidth="1"/>
    <col min="18" max="18" width="1.5703125" style="18" customWidth="1"/>
    <col min="19" max="26" width="9.42578125" style="18" customWidth="1"/>
    <col min="27" max="27" width="1.5703125" style="18" customWidth="1"/>
    <col min="28" max="30" width="19.5703125" style="18" customWidth="1"/>
    <col min="31" max="33" width="34.5703125" style="18" customWidth="1"/>
    <col min="34" max="34" width="1.5703125" style="18" customWidth="1"/>
    <col min="35" max="35" width="17.5703125" style="18" customWidth="1"/>
    <col min="36" max="40" width="37.5703125" style="18" customWidth="1"/>
    <col min="41" max="41" width="35.85546875" style="18" customWidth="1"/>
    <col min="42" max="42" width="13.140625" customWidth="1"/>
    <col min="43" max="43" width="8.5703125" customWidth="1"/>
    <col min="44" max="44" width="3.7109375" customWidth="1"/>
    <col min="45" max="49" width="8.5703125" hidden="1" customWidth="1"/>
    <col min="50" max="50" width="19.42578125" hidden="1" customWidth="1"/>
    <col min="51" max="16384" width="8.5703125" hidden="1"/>
  </cols>
  <sheetData>
    <row r="1" spans="1:44" ht="15" customHeight="1">
      <c r="A1"/>
      <c r="B1"/>
      <c r="C1"/>
      <c r="D1"/>
      <c r="E1"/>
      <c r="F1"/>
      <c r="G1"/>
      <c r="H1"/>
      <c r="I1"/>
      <c r="J1"/>
      <c r="K1"/>
      <c r="L1"/>
      <c r="M1"/>
      <c r="N1"/>
      <c r="O1"/>
      <c r="P1"/>
      <c r="Q1"/>
      <c r="R1"/>
      <c r="S1"/>
      <c r="T1"/>
      <c r="U1"/>
      <c r="V1"/>
      <c r="W1"/>
      <c r="X1"/>
      <c r="Y1"/>
      <c r="Z1"/>
      <c r="AA1"/>
      <c r="AB1"/>
      <c r="AC1"/>
      <c r="AD1"/>
      <c r="AE1"/>
      <c r="AF1"/>
      <c r="AG1"/>
      <c r="AH1"/>
      <c r="AI1"/>
      <c r="AJ1"/>
      <c r="AK1"/>
      <c r="AL1"/>
      <c r="AM1"/>
      <c r="AN1"/>
      <c r="AO1"/>
    </row>
    <row r="2" spans="1:44" ht="34.5" customHeight="1">
      <c r="A2"/>
      <c r="B2"/>
      <c r="C2"/>
      <c r="D2"/>
      <c r="E2"/>
      <c r="F2"/>
      <c r="G2"/>
      <c r="H2"/>
      <c r="I2"/>
      <c r="J2"/>
      <c r="K2"/>
      <c r="L2"/>
      <c r="M2"/>
      <c r="N2"/>
      <c r="O2"/>
      <c r="P2"/>
      <c r="Q2"/>
      <c r="R2"/>
      <c r="S2"/>
      <c r="T2"/>
      <c r="U2"/>
      <c r="V2"/>
      <c r="W2"/>
      <c r="X2"/>
      <c r="Y2"/>
      <c r="Z2"/>
      <c r="AA2"/>
      <c r="AB2"/>
      <c r="AC2"/>
      <c r="AD2"/>
      <c r="AE2"/>
      <c r="AF2"/>
      <c r="AG2"/>
      <c r="AH2"/>
      <c r="AI2"/>
      <c r="AJ2"/>
      <c r="AK2"/>
      <c r="AL2"/>
      <c r="AM2"/>
      <c r="AN2"/>
      <c r="AO2"/>
    </row>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5" customHeight="1">
      <c r="A4"/>
      <c r="B4"/>
      <c r="C4"/>
      <c r="D4"/>
      <c r="E4"/>
      <c r="F4"/>
      <c r="G4"/>
      <c r="H4"/>
      <c r="I4"/>
      <c r="J4"/>
      <c r="K4"/>
      <c r="L4"/>
      <c r="M4"/>
      <c r="N4"/>
      <c r="O4"/>
      <c r="P4"/>
      <c r="Q4"/>
      <c r="R4"/>
      <c r="S4"/>
      <c r="T4"/>
      <c r="U4"/>
      <c r="V4"/>
      <c r="W4"/>
      <c r="X4"/>
      <c r="Y4"/>
      <c r="Z4"/>
      <c r="AA4"/>
      <c r="AB4"/>
      <c r="AC4"/>
      <c r="AD4"/>
      <c r="AE4"/>
      <c r="AF4"/>
      <c r="AG4"/>
      <c r="AH4"/>
      <c r="AI4"/>
      <c r="AJ4"/>
      <c r="AK4"/>
      <c r="AL4"/>
      <c r="AM4"/>
      <c r="AN4"/>
      <c r="AO4"/>
    </row>
    <row r="5" spans="1:44" ht="15" customHeight="1">
      <c r="A5"/>
      <c r="B5" s="179" t="s">
        <v>21</v>
      </c>
      <c r="C5" s="179"/>
      <c r="D5" s="179"/>
      <c r="E5" s="179"/>
      <c r="F5" s="179"/>
      <c r="G5" s="179"/>
      <c r="H5" s="179"/>
      <c r="I5" s="179"/>
      <c r="J5" s="179"/>
      <c r="K5" s="179"/>
      <c r="L5" s="179"/>
      <c r="M5" s="179"/>
      <c r="N5" s="179"/>
      <c r="O5" s="179"/>
      <c r="P5" s="179"/>
      <c r="Q5" s="179"/>
      <c r="R5"/>
      <c r="S5" s="179" t="s">
        <v>22</v>
      </c>
      <c r="T5" s="179"/>
      <c r="U5" s="179"/>
      <c r="V5" s="179"/>
      <c r="W5" s="179"/>
      <c r="X5" s="179"/>
      <c r="Y5" s="179"/>
      <c r="Z5" s="179"/>
      <c r="AA5"/>
      <c r="AB5" s="118" t="s">
        <v>23</v>
      </c>
      <c r="AC5" s="118"/>
      <c r="AD5" s="118"/>
      <c r="AE5" s="118"/>
      <c r="AF5" s="118"/>
      <c r="AG5" s="118"/>
      <c r="AH5"/>
      <c r="AI5" s="102"/>
      <c r="AJ5" s="102"/>
      <c r="AK5" s="419"/>
      <c r="AL5" s="422"/>
      <c r="AM5" s="422"/>
      <c r="AN5" s="422"/>
      <c r="AO5" s="422"/>
      <c r="AP5" s="422"/>
      <c r="AQ5" s="423"/>
    </row>
    <row r="6" spans="1:44" ht="21" customHeight="1">
      <c r="B6" s="297" t="s">
        <v>24</v>
      </c>
      <c r="C6" s="297" t="s">
        <v>25</v>
      </c>
      <c r="D6" s="297" t="s">
        <v>26</v>
      </c>
      <c r="E6" s="297" t="s">
        <v>27</v>
      </c>
      <c r="F6" s="297" t="s">
        <v>28</v>
      </c>
      <c r="G6" s="297" t="s">
        <v>29</v>
      </c>
      <c r="H6" s="297" t="s">
        <v>30</v>
      </c>
      <c r="I6" s="297" t="s">
        <v>31</v>
      </c>
      <c r="J6" s="297" t="s">
        <v>32</v>
      </c>
      <c r="K6" s="297" t="s">
        <v>33</v>
      </c>
      <c r="L6" s="297" t="s">
        <v>34</v>
      </c>
      <c r="M6" s="297" t="s">
        <v>35</v>
      </c>
      <c r="N6" s="325" t="s">
        <v>36</v>
      </c>
      <c r="O6" s="325" t="s">
        <v>37</v>
      </c>
      <c r="P6" s="297" t="s">
        <v>1370</v>
      </c>
      <c r="Q6" s="297" t="s">
        <v>1371</v>
      </c>
      <c r="R6" t="s">
        <v>40</v>
      </c>
      <c r="S6" s="297" t="s">
        <v>41</v>
      </c>
      <c r="T6" s="298" t="s">
        <v>42</v>
      </c>
      <c r="U6" s="298" t="s">
        <v>43</v>
      </c>
      <c r="V6" s="298" t="s">
        <v>44</v>
      </c>
      <c r="W6" s="298" t="s">
        <v>45</v>
      </c>
      <c r="X6" s="298" t="s">
        <v>46</v>
      </c>
      <c r="Y6" s="297" t="s">
        <v>47</v>
      </c>
      <c r="Z6" s="297" t="s">
        <v>48</v>
      </c>
      <c r="AA6" t="s">
        <v>1372</v>
      </c>
      <c r="AB6" s="297" t="s">
        <v>2215</v>
      </c>
      <c r="AC6" s="297" t="s">
        <v>1373</v>
      </c>
      <c r="AD6" s="297" t="s">
        <v>52</v>
      </c>
      <c r="AE6" s="297" t="s">
        <v>53</v>
      </c>
      <c r="AF6" s="297" t="s">
        <v>54</v>
      </c>
      <c r="AG6" s="297" t="s">
        <v>55</v>
      </c>
      <c r="AH6" s="178" t="s">
        <v>56</v>
      </c>
      <c r="AI6" s="297" t="s">
        <v>57</v>
      </c>
      <c r="AJ6" s="297" t="s">
        <v>58</v>
      </c>
      <c r="AK6" s="418" t="s">
        <v>8447</v>
      </c>
      <c r="AL6" s="418" t="s">
        <v>8448</v>
      </c>
      <c r="AM6" s="418" t="s">
        <v>8449</v>
      </c>
      <c r="AN6" s="418" t="s">
        <v>8450</v>
      </c>
      <c r="AO6" s="418" t="s">
        <v>8451</v>
      </c>
      <c r="AP6" s="418" t="s">
        <v>8452</v>
      </c>
      <c r="AQ6" s="418" t="s">
        <v>8454</v>
      </c>
    </row>
    <row r="7" spans="1:44" ht="30" customHeight="1">
      <c r="A7" s="18" t="str">
        <f>_xlfn.CONCAT(Table8[[#This Row],[TABLE_NAME]],Table8[[#This Row],[COLUMN_NAME]])</f>
        <v>INSTR_ENTITYDT_RFRNC</v>
      </c>
      <c r="B7" s="394" t="s">
        <v>2216</v>
      </c>
      <c r="C7" s="365" t="s">
        <v>465</v>
      </c>
      <c r="D7" s="365" t="s">
        <v>357</v>
      </c>
      <c r="E7" s="364" t="s">
        <v>62</v>
      </c>
      <c r="F7" s="364" t="s">
        <v>62</v>
      </c>
      <c r="G7" s="364" t="s">
        <v>62</v>
      </c>
      <c r="H7" s="364" t="s">
        <v>62</v>
      </c>
      <c r="I7" s="364" t="s">
        <v>62</v>
      </c>
      <c r="J7" s="364" t="s">
        <v>62</v>
      </c>
      <c r="K7" s="364" t="s">
        <v>62</v>
      </c>
      <c r="L7" s="365" t="s">
        <v>466</v>
      </c>
      <c r="M7" s="365" t="s">
        <v>467</v>
      </c>
      <c r="N7" s="365" t="s">
        <v>467</v>
      </c>
      <c r="O7" s="365" t="b">
        <f>Table8[[#This Row],[Field Definition / Additional Guidance (new)]]=Table8[[#This Row],[Field Definition / Additional Guidance]]</f>
        <v>1</v>
      </c>
      <c r="P7" s="365" t="s">
        <v>193</v>
      </c>
      <c r="Q7" s="365" t="s">
        <v>193</v>
      </c>
      <c r="R7" s="396"/>
      <c r="S7" s="365" t="s">
        <v>2217</v>
      </c>
      <c r="T7" s="364" t="s">
        <v>62</v>
      </c>
      <c r="U7" s="364" t="s">
        <v>62</v>
      </c>
      <c r="V7" s="364" t="s">
        <v>62</v>
      </c>
      <c r="W7" s="364" t="s">
        <v>62</v>
      </c>
      <c r="X7" s="364" t="s">
        <v>62</v>
      </c>
      <c r="Y7" s="364" t="s">
        <v>62</v>
      </c>
      <c r="Z7" s="364" t="s">
        <v>62</v>
      </c>
      <c r="AA7" s="396"/>
      <c r="AB7" s="371" t="s">
        <v>67</v>
      </c>
      <c r="AC7" s="371" t="s">
        <v>67</v>
      </c>
      <c r="AD7" s="371" t="s">
        <v>67</v>
      </c>
      <c r="AE7" s="368" t="s">
        <v>469</v>
      </c>
      <c r="AF7" s="371" t="s">
        <v>69</v>
      </c>
      <c r="AG7" s="371" t="s">
        <v>69</v>
      </c>
      <c r="AH7" s="371"/>
      <c r="AI7" s="376">
        <v>44313</v>
      </c>
      <c r="AJ7" s="371"/>
      <c r="AK7" s="371" t="s">
        <v>69</v>
      </c>
      <c r="AL7" s="367"/>
      <c r="AM7" s="367" t="s">
        <v>8204</v>
      </c>
      <c r="AN7" s="367" t="s">
        <v>8157</v>
      </c>
      <c r="AO7" s="367" t="s">
        <v>8158</v>
      </c>
      <c r="AP7" s="371"/>
      <c r="AQ7" s="398" t="e">
        <f>IF(AND([11]!Table8[[#This Row],[DT Atualização - Especificação]]&gt;$BB$5,[11]!Table8[[#This Row],[DT Atualização - Especificação]]&lt;&gt;"-"),1,0)</f>
        <v>#REF!</v>
      </c>
    </row>
    <row r="8" spans="1:44" ht="30" customHeight="1">
      <c r="A8" s="18" t="str">
        <f>_xlfn.CONCAT(Table8[[#This Row],[TABLE_NAME]],Table8[[#This Row],[COLUMN_NAME]])</f>
        <v>INSTR_ENTITYENTTY_ID</v>
      </c>
      <c r="B8" s="394" t="s">
        <v>2216</v>
      </c>
      <c r="C8" s="365" t="s">
        <v>1582</v>
      </c>
      <c r="D8" s="365" t="s">
        <v>136</v>
      </c>
      <c r="E8" s="364" t="s">
        <v>62</v>
      </c>
      <c r="F8" s="364" t="s">
        <v>62</v>
      </c>
      <c r="G8" s="364" t="s">
        <v>62</v>
      </c>
      <c r="H8" s="364" t="s">
        <v>62</v>
      </c>
      <c r="I8" s="364" t="s">
        <v>62</v>
      </c>
      <c r="J8" s="364" t="s">
        <v>62</v>
      </c>
      <c r="K8" s="364" t="s">
        <v>62</v>
      </c>
      <c r="L8" s="365" t="s">
        <v>1583</v>
      </c>
      <c r="M8" s="365" t="s">
        <v>2218</v>
      </c>
      <c r="N8" s="365" t="s">
        <v>2218</v>
      </c>
      <c r="O8" s="365" t="b">
        <f>Table8[[#This Row],[Field Definition / Additional Guidance (new)]]=Table8[[#This Row],[Field Definition / Additional Guidance]]</f>
        <v>1</v>
      </c>
      <c r="P8" s="365" t="s">
        <v>193</v>
      </c>
      <c r="Q8" s="365" t="s">
        <v>193</v>
      </c>
      <c r="R8" s="396"/>
      <c r="S8" s="365" t="s">
        <v>2219</v>
      </c>
      <c r="T8" s="364" t="s">
        <v>62</v>
      </c>
      <c r="U8" s="364" t="s">
        <v>62</v>
      </c>
      <c r="V8" s="364" t="s">
        <v>62</v>
      </c>
      <c r="W8" s="364" t="s">
        <v>62</v>
      </c>
      <c r="X8" s="364" t="s">
        <v>62</v>
      </c>
      <c r="Y8" s="364" t="s">
        <v>62</v>
      </c>
      <c r="Z8" s="364" t="s">
        <v>62</v>
      </c>
      <c r="AA8" s="396"/>
      <c r="AB8" s="371" t="s">
        <v>1417</v>
      </c>
      <c r="AC8" s="368" t="s">
        <v>2113</v>
      </c>
      <c r="AD8" s="368" t="s">
        <v>1586</v>
      </c>
      <c r="AE8" s="371" t="s">
        <v>195</v>
      </c>
      <c r="AF8" s="371" t="s">
        <v>69</v>
      </c>
      <c r="AG8" s="367" t="s">
        <v>195</v>
      </c>
      <c r="AH8" s="371"/>
      <c r="AI8" s="376">
        <v>44313</v>
      </c>
      <c r="AJ8" s="371"/>
      <c r="AK8" s="367" t="s">
        <v>8537</v>
      </c>
      <c r="AL8" s="367"/>
      <c r="AM8" s="367" t="s">
        <v>8321</v>
      </c>
      <c r="AN8" s="367" t="s">
        <v>8157</v>
      </c>
      <c r="AO8" s="367" t="s">
        <v>8158</v>
      </c>
      <c r="AP8" s="371"/>
      <c r="AQ8" s="398" t="e">
        <f>IF(AND([11]!Table8[[#This Row],[DT Atualização - Especificação]]&gt;$BB$5,[11]!Table8[[#This Row],[DT Atualização - Especificação]]&lt;&gt;"-"),1,0)</f>
        <v>#REF!</v>
      </c>
    </row>
    <row r="9" spans="1:44" ht="30" customHeight="1">
      <c r="A9" s="18" t="str">
        <f>_xlfn.CONCAT(Table8[[#This Row],[TABLE_NAME]],Table8[[#This Row],[COLUMN_NAME]])</f>
        <v>INSTR_ENTITYINSTRMNT_ID</v>
      </c>
      <c r="B9" s="394" t="s">
        <v>2216</v>
      </c>
      <c r="C9" s="365" t="s">
        <v>702</v>
      </c>
      <c r="D9" s="365" t="s">
        <v>197</v>
      </c>
      <c r="E9" s="364" t="s">
        <v>62</v>
      </c>
      <c r="F9" s="364" t="s">
        <v>62</v>
      </c>
      <c r="G9" s="364" t="s">
        <v>62</v>
      </c>
      <c r="H9" s="364" t="s">
        <v>62</v>
      </c>
      <c r="I9" s="364" t="s">
        <v>62</v>
      </c>
      <c r="J9" s="364" t="s">
        <v>62</v>
      </c>
      <c r="K9" s="364" t="s">
        <v>62</v>
      </c>
      <c r="L9" s="365" t="s">
        <v>703</v>
      </c>
      <c r="M9" s="365" t="s">
        <v>2220</v>
      </c>
      <c r="N9" s="365" t="s">
        <v>2221</v>
      </c>
      <c r="O9" s="365" t="b">
        <f>Table8[[#This Row],[Field Definition / Additional Guidance (new)]]=Table8[[#This Row],[Field Definition / Additional Guidance]]</f>
        <v>0</v>
      </c>
      <c r="P9" s="365" t="s">
        <v>193</v>
      </c>
      <c r="Q9" s="365" t="s">
        <v>193</v>
      </c>
      <c r="R9" s="396"/>
      <c r="S9" s="365" t="s">
        <v>2222</v>
      </c>
      <c r="T9" s="364" t="s">
        <v>62</v>
      </c>
      <c r="U9" s="364" t="s">
        <v>62</v>
      </c>
      <c r="V9" s="364" t="s">
        <v>62</v>
      </c>
      <c r="W9" s="364" t="s">
        <v>62</v>
      </c>
      <c r="X9" s="364" t="s">
        <v>62</v>
      </c>
      <c r="Y9" s="364" t="s">
        <v>62</v>
      </c>
      <c r="Z9" s="364" t="s">
        <v>62</v>
      </c>
      <c r="AA9" s="396"/>
      <c r="AB9" s="371" t="s">
        <v>75</v>
      </c>
      <c r="AC9" s="368" t="s">
        <v>76</v>
      </c>
      <c r="AD9" s="368" t="s">
        <v>702</v>
      </c>
      <c r="AE9" s="371" t="s">
        <v>195</v>
      </c>
      <c r="AF9" s="371" t="s">
        <v>69</v>
      </c>
      <c r="AG9" s="367" t="s">
        <v>195</v>
      </c>
      <c r="AH9" s="371"/>
      <c r="AI9" s="376">
        <v>44313</v>
      </c>
      <c r="AJ9" s="371"/>
      <c r="AK9" s="371" t="s">
        <v>69</v>
      </c>
      <c r="AL9" s="367"/>
      <c r="AM9" s="367" t="s">
        <v>8156</v>
      </c>
      <c r="AN9" s="367" t="s">
        <v>8157</v>
      </c>
      <c r="AO9" s="367" t="s">
        <v>8158</v>
      </c>
      <c r="AP9" s="371"/>
      <c r="AQ9" s="398" t="e">
        <f>IF(AND([11]!Table8[[#This Row],[DT Atualização - Especificação]]&gt;$BB$5,[11]!Table8[[#This Row],[DT Atualização - Especificação]]&lt;&gt;"-"),1,0)</f>
        <v>#REF!</v>
      </c>
    </row>
    <row r="10" spans="1:44" ht="30" customHeight="1">
      <c r="A10" s="18" t="str">
        <f>_xlfn.CONCAT(Table8[[#This Row],[TABLE_NAME]],Table8[[#This Row],[COLUMN_NAME]])</f>
        <v>INSTR_ENTITYJNT_LBLTY_AMNT</v>
      </c>
      <c r="B10" s="394" t="s">
        <v>2216</v>
      </c>
      <c r="C10" s="365" t="s">
        <v>2223</v>
      </c>
      <c r="D10" s="365" t="s">
        <v>61</v>
      </c>
      <c r="E10" s="364" t="s">
        <v>62</v>
      </c>
      <c r="F10" s="364" t="s">
        <v>62</v>
      </c>
      <c r="G10" s="364" t="s">
        <v>62</v>
      </c>
      <c r="H10" s="364" t="s">
        <v>62</v>
      </c>
      <c r="I10" s="364" t="s">
        <v>62</v>
      </c>
      <c r="J10" s="364" t="s">
        <v>62</v>
      </c>
      <c r="K10" s="364" t="s">
        <v>62</v>
      </c>
      <c r="L10" s="365" t="s">
        <v>2224</v>
      </c>
      <c r="M10" s="365" t="s">
        <v>2225</v>
      </c>
      <c r="N10" s="365" t="s">
        <v>2225</v>
      </c>
      <c r="O10" s="365" t="b">
        <f>Table8[[#This Row],[Field Definition / Additional Guidance (new)]]=Table8[[#This Row],[Field Definition / Additional Guidance]]</f>
        <v>1</v>
      </c>
      <c r="P10" s="365">
        <v>99999999999</v>
      </c>
      <c r="Q10" s="365">
        <v>11111111111</v>
      </c>
      <c r="R10" s="396"/>
      <c r="S10" s="365" t="s">
        <v>2226</v>
      </c>
      <c r="T10" s="364" t="s">
        <v>62</v>
      </c>
      <c r="U10" s="364" t="s">
        <v>62</v>
      </c>
      <c r="V10" s="364" t="s">
        <v>62</v>
      </c>
      <c r="W10" s="364" t="s">
        <v>62</v>
      </c>
      <c r="X10" s="364" t="s">
        <v>62</v>
      </c>
      <c r="Y10" s="364" t="s">
        <v>62</v>
      </c>
      <c r="Z10" s="364" t="s">
        <v>62</v>
      </c>
      <c r="AA10" s="396"/>
      <c r="AB10" s="371" t="s">
        <v>75</v>
      </c>
      <c r="AC10" s="368" t="s">
        <v>265</v>
      </c>
      <c r="AD10" s="368" t="s">
        <v>991</v>
      </c>
      <c r="AE10" s="368" t="s">
        <v>991</v>
      </c>
      <c r="AF10" s="390" t="s">
        <v>2227</v>
      </c>
      <c r="AG10" s="367" t="s">
        <v>2228</v>
      </c>
      <c r="AH10" s="371"/>
      <c r="AI10" s="376">
        <v>44419</v>
      </c>
      <c r="AJ10" s="371"/>
      <c r="AK10" s="367" t="s">
        <v>8538</v>
      </c>
      <c r="AL10" s="367"/>
      <c r="AM10" s="367" t="s">
        <v>8141</v>
      </c>
      <c r="AN10" s="367" t="s">
        <v>8142</v>
      </c>
      <c r="AO10" s="367" t="s">
        <v>8143</v>
      </c>
      <c r="AP10" s="427" t="s">
        <v>8539</v>
      </c>
      <c r="AQ10" s="398" t="e">
        <f>IF(AND([11]!Table8[[#This Row],[DT Atualização - Especificação]]&gt;$BB$5,[11]!Table8[[#This Row],[DT Atualização - Especificação]]&lt;&gt;"-"),1,0)</f>
        <v>#REF!</v>
      </c>
    </row>
    <row r="11" spans="1:44" ht="30" customHeight="1">
      <c r="A11" s="18" t="str">
        <f>_xlfn.CONCAT(Table8[[#This Row],[TABLE_NAME]],Table8[[#This Row],[COLUMN_NAME]])</f>
        <v>INSTR_ENTITYCOD_SOC</v>
      </c>
      <c r="B11" s="394" t="s">
        <v>2216</v>
      </c>
      <c r="C11" s="368" t="s">
        <v>212</v>
      </c>
      <c r="D11" s="365" t="s">
        <v>213</v>
      </c>
      <c r="E11" s="364"/>
      <c r="F11" s="364"/>
      <c r="G11" s="364"/>
      <c r="H11" s="364"/>
      <c r="I11" s="364"/>
      <c r="J11" s="364"/>
      <c r="K11" s="364"/>
      <c r="L11" s="365" t="s">
        <v>214</v>
      </c>
      <c r="M11" s="365" t="s">
        <v>215</v>
      </c>
      <c r="N11" s="365" t="s">
        <v>215</v>
      </c>
      <c r="O11" s="365" t="b">
        <f>Table8[[#This Row],[Field Definition / Additional Guidance (new)]]=Table8[[#This Row],[Field Definition / Additional Guidance]]</f>
        <v>1</v>
      </c>
      <c r="P11" s="365" t="s">
        <v>193</v>
      </c>
      <c r="Q11" s="365" t="s">
        <v>193</v>
      </c>
      <c r="R11" s="396"/>
      <c r="S11" s="365" t="s">
        <v>2229</v>
      </c>
      <c r="T11" s="364" t="s">
        <v>62</v>
      </c>
      <c r="U11" s="364" t="s">
        <v>62</v>
      </c>
      <c r="V11" s="364" t="s">
        <v>62</v>
      </c>
      <c r="W11" s="364" t="s">
        <v>62</v>
      </c>
      <c r="X11" s="364" t="s">
        <v>62</v>
      </c>
      <c r="Y11" s="364" t="s">
        <v>62</v>
      </c>
      <c r="Z11" s="364" t="s">
        <v>62</v>
      </c>
      <c r="AA11" s="396"/>
      <c r="AB11" s="367" t="s">
        <v>195</v>
      </c>
      <c r="AC11" s="367" t="s">
        <v>195</v>
      </c>
      <c r="AD11" s="367" t="s">
        <v>195</v>
      </c>
      <c r="AE11" s="367" t="s">
        <v>195</v>
      </c>
      <c r="AF11" s="367" t="s">
        <v>195</v>
      </c>
      <c r="AG11" s="367" t="s">
        <v>195</v>
      </c>
      <c r="AH11" s="371"/>
      <c r="AI11" s="376" t="s">
        <v>69</v>
      </c>
      <c r="AJ11" s="371"/>
      <c r="AK11" s="428" t="s">
        <v>8540</v>
      </c>
      <c r="AL11" s="367"/>
      <c r="AM11" s="367" t="s">
        <v>8204</v>
      </c>
      <c r="AN11" s="367" t="s">
        <v>8157</v>
      </c>
      <c r="AO11" s="367" t="s">
        <v>8158</v>
      </c>
      <c r="AP11" s="371"/>
      <c r="AQ11" s="398" t="e">
        <f>IF(AND([11]!Table8[[#This Row],[DT Atualização - Especificação]]&gt;$BB$5,[11]!Table8[[#This Row],[DT Atualização - Especificação]]&lt;&gt;"-"),1,0)</f>
        <v>#REF!</v>
      </c>
    </row>
    <row r="12" spans="1:44" ht="30" customHeight="1">
      <c r="A12" s="18" t="str">
        <f>_xlfn.CONCAT(Table8[[#This Row],[TABLE_NAME]],Table8[[#This Row],[COLUMN_NAME]])</f>
        <v>INSTR_ENTITYMN_ENTTY_ID</v>
      </c>
      <c r="B12" s="394" t="s">
        <v>2216</v>
      </c>
      <c r="C12" s="368" t="s">
        <v>2230</v>
      </c>
      <c r="D12" s="382" t="s">
        <v>2231</v>
      </c>
      <c r="E12" s="364"/>
      <c r="F12" s="364"/>
      <c r="G12" s="364"/>
      <c r="H12" s="364"/>
      <c r="I12" s="364"/>
      <c r="J12" s="364"/>
      <c r="K12" s="364"/>
      <c r="L12" s="412" t="s">
        <v>2232</v>
      </c>
      <c r="M12" s="365"/>
      <c r="N12" s="365" t="s">
        <v>2233</v>
      </c>
      <c r="O12" s="365" t="b">
        <f>Table8[[#This Row],[Field Definition / Additional Guidance (new)]]=Table8[[#This Row],[Field Definition / Additional Guidance]]</f>
        <v>0</v>
      </c>
      <c r="P12" s="365" t="s">
        <v>193</v>
      </c>
      <c r="Q12" s="365" t="s">
        <v>193</v>
      </c>
      <c r="R12" s="365"/>
      <c r="S12" s="365" t="s">
        <v>2234</v>
      </c>
      <c r="T12" s="364" t="s">
        <v>63</v>
      </c>
      <c r="U12" s="364" t="s">
        <v>62</v>
      </c>
      <c r="V12" s="364" t="s">
        <v>62</v>
      </c>
      <c r="W12" s="364" t="s">
        <v>62</v>
      </c>
      <c r="X12" s="364" t="s">
        <v>62</v>
      </c>
      <c r="Y12" s="364" t="s">
        <v>62</v>
      </c>
      <c r="Z12" s="364"/>
      <c r="AA12" s="364"/>
      <c r="AB12" s="371" t="s">
        <v>75</v>
      </c>
      <c r="AC12" s="368" t="s">
        <v>2235</v>
      </c>
      <c r="AD12" s="368" t="s">
        <v>2236</v>
      </c>
      <c r="AE12" s="371" t="s">
        <v>9027</v>
      </c>
      <c r="AF12" s="390" t="s">
        <v>69</v>
      </c>
      <c r="AG12" s="367" t="s">
        <v>9028</v>
      </c>
      <c r="AH12" s="371"/>
      <c r="AI12" s="376">
        <v>45751</v>
      </c>
      <c r="AJ12" s="367" t="s">
        <v>9029</v>
      </c>
      <c r="AK12" s="429" t="s">
        <v>8541</v>
      </c>
      <c r="AL12" s="367"/>
      <c r="AM12" s="367"/>
      <c r="AN12" s="367"/>
      <c r="AO12" s="367"/>
      <c r="AP12" s="371"/>
      <c r="AQ12" s="398" t="e">
        <f>IF(AND([11]!Table8[[#This Row],[DT Atualização - Especificação]]&gt;$BB$5,[11]!Table8[[#This Row],[DT Atualização - Especificação]]&lt;&gt;"-"),1,0)</f>
        <v>#REF!</v>
      </c>
    </row>
    <row r="13" spans="1:44" ht="15" customHeight="1"/>
  </sheetData>
  <phoneticPr fontId="43"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1:AR14"/>
  <sheetViews>
    <sheetView showGridLines="0" zoomScaleNormal="100" workbookViewId="0">
      <pane xSplit="3" ySplit="6" topLeftCell="D7" activePane="bottomRight" state="frozen"/>
      <selection pane="topRight" activeCell="E1" sqref="E1"/>
      <selection pane="bottomLeft" activeCell="A7" sqref="A7"/>
      <selection pane="bottomRight" activeCell="D7" sqref="D7"/>
    </sheetView>
  </sheetViews>
  <sheetFormatPr defaultColWidth="0" defaultRowHeight="15" customHeight="1" zeroHeight="1"/>
  <cols>
    <col min="1" max="1" width="3.5703125" customWidth="1"/>
    <col min="2" max="2" width="18.5703125" customWidth="1"/>
    <col min="3" max="3" width="30.5703125" customWidth="1"/>
    <col min="4" max="4" width="15.5703125" customWidth="1"/>
    <col min="5" max="11" width="9.42578125" customWidth="1"/>
    <col min="12" max="12" width="32.42578125" customWidth="1"/>
    <col min="13" max="13" width="52.42578125" hidden="1" customWidth="1"/>
    <col min="14" max="14" width="64.5703125" customWidth="1"/>
    <col min="15" max="15" width="15.28515625" hidden="1" customWidth="1"/>
    <col min="16" max="17" width="19.5703125" customWidth="1"/>
    <col min="18" max="18" width="1.5703125" customWidth="1"/>
    <col min="19" max="26" width="11" customWidth="1"/>
    <col min="27" max="27" width="1.5703125" customWidth="1"/>
    <col min="28" max="28" width="20.28515625" customWidth="1"/>
    <col min="29" max="29" width="20.5703125" customWidth="1"/>
    <col min="30" max="30" width="25.5703125" customWidth="1"/>
    <col min="31" max="33" width="40" customWidth="1"/>
    <col min="34" max="34" width="1.5703125" customWidth="1"/>
    <col min="35" max="35" width="15.5703125" customWidth="1"/>
    <col min="36" max="43" width="48.42578125" customWidth="1"/>
    <col min="44" max="44" width="3.5703125" customWidth="1"/>
    <col min="45" max="16384" width="8.5703125" hidden="1"/>
  </cols>
  <sheetData>
    <row r="1" spans="1:44" ht="15" customHeight="1"/>
    <row r="2" spans="1:44" ht="34.5" customHeight="1"/>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5" customHeight="1"/>
    <row r="5" spans="1:44"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c r="AK5" s="419"/>
      <c r="AL5" s="422"/>
      <c r="AM5" s="422"/>
      <c r="AN5" s="422"/>
      <c r="AO5" s="422"/>
      <c r="AP5" s="422"/>
      <c r="AQ5" s="423"/>
    </row>
    <row r="6" spans="1:44"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1370</v>
      </c>
      <c r="Q6" s="108" t="s">
        <v>1371</v>
      </c>
      <c r="R6" t="s">
        <v>1372</v>
      </c>
      <c r="S6" s="22" t="s">
        <v>41</v>
      </c>
      <c r="T6" s="114" t="s">
        <v>42</v>
      </c>
      <c r="U6" s="114" t="s">
        <v>43</v>
      </c>
      <c r="V6" s="114" t="s">
        <v>44</v>
      </c>
      <c r="W6" s="114" t="s">
        <v>45</v>
      </c>
      <c r="X6" s="114" t="s">
        <v>46</v>
      </c>
      <c r="Y6" s="115" t="s">
        <v>47</v>
      </c>
      <c r="Z6" s="116" t="s">
        <v>48</v>
      </c>
      <c r="AA6" t="s">
        <v>49</v>
      </c>
      <c r="AB6" s="22" t="s">
        <v>2215</v>
      </c>
      <c r="AC6" s="22" t="s">
        <v>1373</v>
      </c>
      <c r="AD6" s="22" t="s">
        <v>52</v>
      </c>
      <c r="AE6" s="22" t="s">
        <v>53</v>
      </c>
      <c r="AF6" s="22" t="s">
        <v>54</v>
      </c>
      <c r="AG6" s="22" t="s">
        <v>55</v>
      </c>
      <c r="AH6" s="20" t="s">
        <v>56</v>
      </c>
      <c r="AI6" s="101" t="s">
        <v>57</v>
      </c>
      <c r="AJ6" s="101" t="s">
        <v>58</v>
      </c>
      <c r="AK6" s="101" t="s">
        <v>8447</v>
      </c>
      <c r="AL6" s="101" t="s">
        <v>8448</v>
      </c>
      <c r="AM6" s="101" t="s">
        <v>8449</v>
      </c>
      <c r="AN6" s="101" t="s">
        <v>8450</v>
      </c>
      <c r="AO6" s="101" t="s">
        <v>8451</v>
      </c>
      <c r="AP6" s="101" t="s">
        <v>8452</v>
      </c>
      <c r="AQ6" s="101" t="s">
        <v>8454</v>
      </c>
    </row>
    <row r="7" spans="1:44" ht="30" customHeight="1">
      <c r="A7" t="str">
        <f>_xlfn.CONCAT(Table4[[#This Row],[TABLE_NAME]],Table4[[#This Row],[COLUMN_NAME]])</f>
        <v>INSTR_PROTECTIONDT_RFRNC</v>
      </c>
      <c r="B7" s="413" t="s">
        <v>2237</v>
      </c>
      <c r="C7" s="365" t="s">
        <v>465</v>
      </c>
      <c r="D7" s="365" t="s">
        <v>357</v>
      </c>
      <c r="E7" s="364" t="s">
        <v>62</v>
      </c>
      <c r="F7" s="364" t="s">
        <v>62</v>
      </c>
      <c r="G7" s="364" t="s">
        <v>62</v>
      </c>
      <c r="H7" s="364" t="s">
        <v>63</v>
      </c>
      <c r="I7" s="364" t="s">
        <v>62</v>
      </c>
      <c r="J7" s="364" t="s">
        <v>62</v>
      </c>
      <c r="K7" s="364" t="s">
        <v>63</v>
      </c>
      <c r="L7" s="365" t="s">
        <v>466</v>
      </c>
      <c r="M7" s="365" t="s">
        <v>467</v>
      </c>
      <c r="N7" s="365" t="s">
        <v>467</v>
      </c>
      <c r="O7" s="365" t="b">
        <f>Table4[[#This Row],[Field Definition / Additional Guidance (new)]]=Table4[[#This Row],[Field Definition / Additional Guidance]]</f>
        <v>1</v>
      </c>
      <c r="P7" s="365" t="s">
        <v>193</v>
      </c>
      <c r="Q7" s="365" t="s">
        <v>193</v>
      </c>
      <c r="S7" s="364" t="s">
        <v>2238</v>
      </c>
      <c r="T7" s="364" t="s">
        <v>63</v>
      </c>
      <c r="U7" s="364" t="s">
        <v>62</v>
      </c>
      <c r="V7" s="364" t="s">
        <v>62</v>
      </c>
      <c r="W7" s="364" t="s">
        <v>62</v>
      </c>
      <c r="X7" s="364" t="s">
        <v>62</v>
      </c>
      <c r="Y7" s="364" t="s">
        <v>62</v>
      </c>
      <c r="Z7" s="364" t="s">
        <v>63</v>
      </c>
      <c r="AB7" s="371" t="s">
        <v>67</v>
      </c>
      <c r="AC7" s="371" t="s">
        <v>67</v>
      </c>
      <c r="AD7" s="371" t="s">
        <v>67</v>
      </c>
      <c r="AE7" s="368" t="s">
        <v>469</v>
      </c>
      <c r="AF7" s="371" t="s">
        <v>69</v>
      </c>
      <c r="AG7" s="371" t="s">
        <v>69</v>
      </c>
      <c r="AH7" s="17"/>
      <c r="AI7" s="376">
        <v>44411</v>
      </c>
      <c r="AJ7" s="398"/>
      <c r="AK7" s="429" t="s">
        <v>8542</v>
      </c>
      <c r="AL7" s="430" t="s">
        <v>8543</v>
      </c>
      <c r="AM7" s="430" t="s">
        <v>8204</v>
      </c>
      <c r="AN7" s="430" t="s">
        <v>8157</v>
      </c>
      <c r="AO7" s="430" t="s">
        <v>8158</v>
      </c>
      <c r="AP7" s="398"/>
      <c r="AQ7" s="398" t="e">
        <f>IF(AND([11]!Table4[[#This Row],[DT Atualização - Especificação]]&gt;$AZ$5,[11]!Table4[[#This Row],[DT Atualização - Especificação]]&lt;&gt;"-"),1,0)</f>
        <v>#REF!</v>
      </c>
    </row>
    <row r="8" spans="1:44" ht="30" customHeight="1">
      <c r="A8" t="str">
        <f>_xlfn.CONCAT(Table4[[#This Row],[TABLE_NAME]],Table4[[#This Row],[COLUMN_NAME]])</f>
        <v>INSTR_PROTECTIONINSTRMNT_ID</v>
      </c>
      <c r="B8" s="413" t="s">
        <v>2237</v>
      </c>
      <c r="C8" s="365" t="s">
        <v>702</v>
      </c>
      <c r="D8" s="365" t="s">
        <v>197</v>
      </c>
      <c r="E8" s="364" t="s">
        <v>62</v>
      </c>
      <c r="F8" s="364" t="s">
        <v>62</v>
      </c>
      <c r="G8" s="364" t="s">
        <v>62</v>
      </c>
      <c r="H8" s="364" t="s">
        <v>63</v>
      </c>
      <c r="I8" s="364" t="s">
        <v>62</v>
      </c>
      <c r="J8" s="364" t="s">
        <v>62</v>
      </c>
      <c r="K8" s="364" t="s">
        <v>63</v>
      </c>
      <c r="L8" s="365" t="s">
        <v>703</v>
      </c>
      <c r="M8" s="365" t="s">
        <v>2220</v>
      </c>
      <c r="N8" s="365" t="s">
        <v>2221</v>
      </c>
      <c r="O8" s="365" t="b">
        <f>Table4[[#This Row],[Field Definition / Additional Guidance (new)]]=Table4[[#This Row],[Field Definition / Additional Guidance]]</f>
        <v>0</v>
      </c>
      <c r="P8" s="395" t="s">
        <v>193</v>
      </c>
      <c r="Q8" s="395" t="s">
        <v>193</v>
      </c>
      <c r="S8" s="395" t="s">
        <v>2239</v>
      </c>
      <c r="T8" s="364" t="s">
        <v>63</v>
      </c>
      <c r="U8" s="364" t="s">
        <v>62</v>
      </c>
      <c r="V8" s="364" t="s">
        <v>62</v>
      </c>
      <c r="W8" s="364" t="s">
        <v>62</v>
      </c>
      <c r="X8" s="364" t="s">
        <v>62</v>
      </c>
      <c r="Y8" s="364" t="s">
        <v>62</v>
      </c>
      <c r="Z8" s="364" t="s">
        <v>63</v>
      </c>
      <c r="AB8" s="371" t="s">
        <v>75</v>
      </c>
      <c r="AC8" s="368" t="s">
        <v>76</v>
      </c>
      <c r="AD8" s="368" t="s">
        <v>702</v>
      </c>
      <c r="AE8" s="367" t="s">
        <v>195</v>
      </c>
      <c r="AF8" s="371" t="s">
        <v>69</v>
      </c>
      <c r="AG8" s="367" t="s">
        <v>195</v>
      </c>
      <c r="AH8" s="17"/>
      <c r="AI8" s="376">
        <v>44411</v>
      </c>
      <c r="AJ8" s="398"/>
      <c r="AK8" s="429" t="s">
        <v>8544</v>
      </c>
      <c r="AL8" s="430" t="s">
        <v>8545</v>
      </c>
      <c r="AM8" s="430" t="s">
        <v>8156</v>
      </c>
      <c r="AN8" s="430" t="s">
        <v>8157</v>
      </c>
      <c r="AO8" s="430" t="s">
        <v>8158</v>
      </c>
      <c r="AP8" s="398"/>
      <c r="AQ8" s="398" t="e">
        <f>IF(AND([11]!Table4[[#This Row],[DT Atualização - Especificação]]&gt;$AZ$5,[11]!Table4[[#This Row],[DT Atualização - Especificação]]&lt;&gt;"-"),1,0)</f>
        <v>#REF!</v>
      </c>
    </row>
    <row r="9" spans="1:44" ht="30" customHeight="1">
      <c r="A9" t="str">
        <f>_xlfn.CONCAT(Table4[[#This Row],[TABLE_NAME]],Table4[[#This Row],[COLUMN_NAME]])</f>
        <v>INSTR_PROTECTIONPRTCTN_ID</v>
      </c>
      <c r="B9" s="413" t="s">
        <v>2237</v>
      </c>
      <c r="C9" s="365" t="s">
        <v>2101</v>
      </c>
      <c r="D9" s="365" t="s">
        <v>197</v>
      </c>
      <c r="E9" s="364" t="s">
        <v>62</v>
      </c>
      <c r="F9" s="364" t="s">
        <v>62</v>
      </c>
      <c r="G9" s="364" t="s">
        <v>62</v>
      </c>
      <c r="H9" s="364" t="s">
        <v>63</v>
      </c>
      <c r="I9" s="364" t="s">
        <v>62</v>
      </c>
      <c r="J9" s="364" t="s">
        <v>62</v>
      </c>
      <c r="K9" s="364" t="s">
        <v>63</v>
      </c>
      <c r="L9" s="365" t="s">
        <v>2102</v>
      </c>
      <c r="M9" s="365" t="s">
        <v>2240</v>
      </c>
      <c r="N9" s="365" t="s">
        <v>2240</v>
      </c>
      <c r="O9" s="365" t="b">
        <f>Table4[[#This Row],[Field Definition / Additional Guidance (new)]]=Table4[[#This Row],[Field Definition / Additional Guidance]]</f>
        <v>1</v>
      </c>
      <c r="P9" s="395" t="s">
        <v>193</v>
      </c>
      <c r="Q9" s="395" t="s">
        <v>193</v>
      </c>
      <c r="S9" s="395" t="s">
        <v>2241</v>
      </c>
      <c r="T9" s="364" t="s">
        <v>63</v>
      </c>
      <c r="U9" s="364" t="s">
        <v>62</v>
      </c>
      <c r="V9" s="364" t="s">
        <v>62</v>
      </c>
      <c r="W9" s="364" t="s">
        <v>62</v>
      </c>
      <c r="X9" s="364" t="s">
        <v>62</v>
      </c>
      <c r="Y9" s="364" t="s">
        <v>62</v>
      </c>
      <c r="Z9" s="364" t="s">
        <v>63</v>
      </c>
      <c r="AB9" s="371" t="s">
        <v>1984</v>
      </c>
      <c r="AC9" s="367" t="s">
        <v>2242</v>
      </c>
      <c r="AD9" s="367" t="s">
        <v>2243</v>
      </c>
      <c r="AE9" s="367" t="s">
        <v>195</v>
      </c>
      <c r="AF9" s="371" t="s">
        <v>69</v>
      </c>
      <c r="AG9" s="367" t="s">
        <v>195</v>
      </c>
      <c r="AH9" s="17"/>
      <c r="AI9" s="376">
        <v>44313</v>
      </c>
      <c r="AJ9" s="398"/>
      <c r="AK9" s="428" t="s">
        <v>8546</v>
      </c>
      <c r="AL9" s="367" t="s">
        <v>8547</v>
      </c>
      <c r="AM9" s="430" t="s">
        <v>8456</v>
      </c>
      <c r="AN9" s="430" t="s">
        <v>8157</v>
      </c>
      <c r="AO9" s="430" t="s">
        <v>8158</v>
      </c>
      <c r="AP9" s="398"/>
      <c r="AQ9" s="398" t="e">
        <f>IF(AND([11]!Table4[[#This Row],[DT Atualização - Especificação]]&gt;$AZ$5,[11]!Table4[[#This Row],[DT Atualização - Especificação]]&lt;&gt;"-"),1,0)</f>
        <v>#REF!</v>
      </c>
    </row>
    <row r="10" spans="1:44" ht="30" customHeight="1">
      <c r="A10" t="str">
        <f>_xlfn.CONCAT(Table4[[#This Row],[TABLE_NAME]],Table4[[#This Row],[COLUMN_NAME]])</f>
        <v>INSTR_PROTECTIONPRTCTN_ALLCTD_VL</v>
      </c>
      <c r="B10" s="413" t="s">
        <v>2237</v>
      </c>
      <c r="C10" s="365" t="s">
        <v>2244</v>
      </c>
      <c r="D10" s="365" t="s">
        <v>61</v>
      </c>
      <c r="E10" s="364" t="s">
        <v>62</v>
      </c>
      <c r="F10" s="364" t="s">
        <v>62</v>
      </c>
      <c r="G10" s="364" t="s">
        <v>62</v>
      </c>
      <c r="H10" s="364" t="s">
        <v>63</v>
      </c>
      <c r="I10" s="364" t="s">
        <v>62</v>
      </c>
      <c r="J10" s="364" t="s">
        <v>62</v>
      </c>
      <c r="K10" s="364" t="s">
        <v>63</v>
      </c>
      <c r="L10" s="365" t="s">
        <v>2245</v>
      </c>
      <c r="M10" s="365" t="s">
        <v>2246</v>
      </c>
      <c r="N10" s="365" t="s">
        <v>2246</v>
      </c>
      <c r="O10" s="365" t="b">
        <f>Table4[[#This Row],[Field Definition / Additional Guidance (new)]]=Table4[[#This Row],[Field Definition / Additional Guidance]]</f>
        <v>1</v>
      </c>
      <c r="P10" s="395">
        <v>99999999999</v>
      </c>
      <c r="Q10" s="395" t="s">
        <v>193</v>
      </c>
      <c r="S10" s="395" t="s">
        <v>2247</v>
      </c>
      <c r="T10" s="364" t="s">
        <v>63</v>
      </c>
      <c r="U10" s="364" t="s">
        <v>62</v>
      </c>
      <c r="V10" s="364" t="s">
        <v>62</v>
      </c>
      <c r="W10" s="364" t="s">
        <v>62</v>
      </c>
      <c r="X10" s="364" t="s">
        <v>62</v>
      </c>
      <c r="Y10" s="364" t="s">
        <v>62</v>
      </c>
      <c r="Z10" s="364" t="s">
        <v>63</v>
      </c>
      <c r="AB10" s="367" t="s">
        <v>1984</v>
      </c>
      <c r="AC10" s="368" t="s">
        <v>2027</v>
      </c>
      <c r="AD10" s="368" t="s">
        <v>2127</v>
      </c>
      <c r="AE10" s="371" t="s">
        <v>2128</v>
      </c>
      <c r="AF10" s="371" t="s">
        <v>69</v>
      </c>
      <c r="AG10" s="367" t="s">
        <v>2248</v>
      </c>
      <c r="AH10" s="17"/>
      <c r="AI10" s="376">
        <v>45191</v>
      </c>
      <c r="AJ10" s="367" t="s">
        <v>2249</v>
      </c>
      <c r="AK10" s="429" t="s">
        <v>8548</v>
      </c>
      <c r="AL10" s="430"/>
      <c r="AM10" s="367" t="s">
        <v>8461</v>
      </c>
      <c r="AN10" s="367" t="s">
        <v>8471</v>
      </c>
      <c r="AO10" s="367" t="s">
        <v>8472</v>
      </c>
      <c r="AP10" s="398"/>
      <c r="AQ10" s="398" t="e">
        <f>IF(AND([11]!Table4[[#This Row],[DT Atualização - Especificação]]&gt;$AZ$5,[11]!Table4[[#This Row],[DT Atualização - Especificação]]&lt;&gt;"-"),1,0)</f>
        <v>#REF!</v>
      </c>
    </row>
    <row r="11" spans="1:44" ht="30" customHeight="1">
      <c r="A11" t="str">
        <f>_xlfn.CONCAT(Table4[[#This Row],[TABLE_NAME]],Table4[[#This Row],[COLUMN_NAME]])</f>
        <v>INSTR_PROTECTIONTHRD_PRTY_PRRTY_CLMS</v>
      </c>
      <c r="B11" s="413" t="s">
        <v>2237</v>
      </c>
      <c r="C11" s="363" t="s">
        <v>2250</v>
      </c>
      <c r="D11" s="365" t="s">
        <v>61</v>
      </c>
      <c r="E11" s="364" t="s">
        <v>62</v>
      </c>
      <c r="F11" s="364" t="s">
        <v>62</v>
      </c>
      <c r="G11" s="364" t="s">
        <v>62</v>
      </c>
      <c r="H11" s="364" t="s">
        <v>63</v>
      </c>
      <c r="I11" s="364" t="s">
        <v>62</v>
      </c>
      <c r="J11" s="364" t="s">
        <v>62</v>
      </c>
      <c r="K11" s="364" t="s">
        <v>63</v>
      </c>
      <c r="L11" s="365" t="s">
        <v>2251</v>
      </c>
      <c r="M11" s="365" t="s">
        <v>2252</v>
      </c>
      <c r="N11" s="365" t="s">
        <v>2252</v>
      </c>
      <c r="O11" s="365" t="b">
        <f>Table4[[#This Row],[Field Definition / Additional Guidance (new)]]=Table4[[#This Row],[Field Definition / Additional Guidance]]</f>
        <v>1</v>
      </c>
      <c r="P11" s="395">
        <v>99999999999</v>
      </c>
      <c r="Q11" s="395">
        <v>11111111111</v>
      </c>
      <c r="S11" s="395" t="s">
        <v>2253</v>
      </c>
      <c r="T11" s="364" t="s">
        <v>63</v>
      </c>
      <c r="U11" s="364" t="s">
        <v>62</v>
      </c>
      <c r="V11" s="364" t="s">
        <v>62</v>
      </c>
      <c r="W11" s="364" t="s">
        <v>62</v>
      </c>
      <c r="X11" s="364" t="s">
        <v>62</v>
      </c>
      <c r="Y11" s="364" t="s">
        <v>62</v>
      </c>
      <c r="Z11" s="364" t="s">
        <v>63</v>
      </c>
      <c r="AB11" s="371" t="s">
        <v>67</v>
      </c>
      <c r="AC11" s="371" t="s">
        <v>67</v>
      </c>
      <c r="AD11" s="371" t="s">
        <v>67</v>
      </c>
      <c r="AE11" s="369" t="s">
        <v>2254</v>
      </c>
      <c r="AF11" s="369" t="s">
        <v>2255</v>
      </c>
      <c r="AG11" s="367" t="s">
        <v>195</v>
      </c>
      <c r="AH11" s="17"/>
      <c r="AI11" s="376">
        <v>45009</v>
      </c>
      <c r="AJ11" s="367" t="s">
        <v>2256</v>
      </c>
      <c r="AK11" s="429" t="s">
        <v>8549</v>
      </c>
      <c r="AL11" s="367" t="s">
        <v>8550</v>
      </c>
      <c r="AM11" s="430" t="s">
        <v>8223</v>
      </c>
      <c r="AN11" s="430" t="s">
        <v>8157</v>
      </c>
      <c r="AO11" s="430" t="s">
        <v>8158</v>
      </c>
      <c r="AP11" s="373" t="s">
        <v>8551</v>
      </c>
      <c r="AQ11" s="398" t="e">
        <f>IF(AND([11]!Table4[[#This Row],[DT Atualização - Especificação]]&gt;$AZ$5,[11]!Table4[[#This Row],[DT Atualização - Especificação]]&lt;&gt;"-"),1,0)</f>
        <v>#REF!</v>
      </c>
    </row>
    <row r="12" spans="1:44" ht="30" customHeight="1">
      <c r="A12" t="str">
        <f>_xlfn.CONCAT(Table4[[#This Row],[TABLE_NAME]],Table4[[#This Row],[COLUMN_NAME]])</f>
        <v>INSTR_PROTECTIONCOD_SOC</v>
      </c>
      <c r="B12" s="413" t="s">
        <v>2237</v>
      </c>
      <c r="C12" s="368" t="s">
        <v>212</v>
      </c>
      <c r="D12" s="365" t="s">
        <v>213</v>
      </c>
      <c r="E12" s="364"/>
      <c r="F12" s="364"/>
      <c r="G12" s="364"/>
      <c r="H12" s="364"/>
      <c r="I12" s="364"/>
      <c r="J12" s="364"/>
      <c r="K12" s="364"/>
      <c r="L12" s="365" t="s">
        <v>214</v>
      </c>
      <c r="M12" s="365" t="s">
        <v>215</v>
      </c>
      <c r="N12" s="365" t="s">
        <v>215</v>
      </c>
      <c r="O12" s="365" t="b">
        <f>Table4[[#This Row],[Field Definition / Additional Guidance (new)]]=Table4[[#This Row],[Field Definition / Additional Guidance]]</f>
        <v>1</v>
      </c>
      <c r="P12" s="365" t="s">
        <v>193</v>
      </c>
      <c r="Q12" s="365" t="s">
        <v>193</v>
      </c>
      <c r="S12" s="364" t="s">
        <v>2257</v>
      </c>
      <c r="T12" s="364" t="s">
        <v>63</v>
      </c>
      <c r="U12" s="364" t="s">
        <v>62</v>
      </c>
      <c r="V12" s="364" t="s">
        <v>62</v>
      </c>
      <c r="W12" s="364" t="s">
        <v>62</v>
      </c>
      <c r="X12" s="364" t="s">
        <v>62</v>
      </c>
      <c r="Y12" s="364" t="s">
        <v>62</v>
      </c>
      <c r="Z12" s="364" t="s">
        <v>63</v>
      </c>
      <c r="AB12" s="367" t="s">
        <v>195</v>
      </c>
      <c r="AC12" s="367" t="s">
        <v>195</v>
      </c>
      <c r="AD12" s="367" t="s">
        <v>195</v>
      </c>
      <c r="AE12" s="367" t="s">
        <v>195</v>
      </c>
      <c r="AF12" s="367" t="s">
        <v>195</v>
      </c>
      <c r="AG12" s="367" t="s">
        <v>195</v>
      </c>
      <c r="AH12" s="17"/>
      <c r="AI12" s="376" t="s">
        <v>69</v>
      </c>
      <c r="AJ12" s="398"/>
      <c r="AK12" s="428" t="s">
        <v>8540</v>
      </c>
      <c r="AL12" s="431" t="s">
        <v>140</v>
      </c>
      <c r="AM12" s="430" t="s">
        <v>8204</v>
      </c>
      <c r="AN12" s="430" t="s">
        <v>8157</v>
      </c>
      <c r="AO12" s="430" t="s">
        <v>8158</v>
      </c>
      <c r="AP12" s="398"/>
      <c r="AQ12" s="398" t="e">
        <f>IF(AND([11]!Table4[[#This Row],[DT Atualização - Especificação]]&gt;$AZ$5,[11]!Table4[[#This Row],[DT Atualização - Especificação]]&lt;&gt;"-"),1,0)</f>
        <v>#REF!</v>
      </c>
    </row>
    <row r="13" spans="1:44" ht="30" customHeight="1">
      <c r="A13" t="str">
        <f>_xlfn.CONCAT(Table4[[#This Row],[TABLE_NAME]],Table4[[#This Row],[COLUMN_NAME]])</f>
        <v>INSTR_PROTECTIONGRP_SPPRT</v>
      </c>
      <c r="B13" s="413" t="s">
        <v>2237</v>
      </c>
      <c r="C13" s="368" t="s">
        <v>9030</v>
      </c>
      <c r="D13" s="365" t="s">
        <v>190</v>
      </c>
      <c r="E13" s="364"/>
      <c r="F13" s="364"/>
      <c r="G13" s="364"/>
      <c r="H13" s="364"/>
      <c r="I13" s="364"/>
      <c r="J13" s="364"/>
      <c r="K13" s="364"/>
      <c r="L13" s="365" t="s">
        <v>9031</v>
      </c>
      <c r="M13" s="365"/>
      <c r="N13" s="365" t="s">
        <v>9032</v>
      </c>
      <c r="O13" s="365"/>
      <c r="P13" s="365" t="s">
        <v>139</v>
      </c>
      <c r="Q13" s="365" t="s">
        <v>140</v>
      </c>
      <c r="S13" s="364" t="s">
        <v>9033</v>
      </c>
      <c r="T13" s="364" t="s">
        <v>63</v>
      </c>
      <c r="U13" s="364" t="s">
        <v>63</v>
      </c>
      <c r="V13" s="364" t="s">
        <v>63</v>
      </c>
      <c r="W13" s="364" t="s">
        <v>62</v>
      </c>
      <c r="X13" s="364" t="s">
        <v>62</v>
      </c>
      <c r="Y13" s="364" t="s">
        <v>63</v>
      </c>
      <c r="Z13" s="364"/>
      <c r="AB13" s="367" t="s">
        <v>9034</v>
      </c>
      <c r="AC13" s="367" t="s">
        <v>9035</v>
      </c>
      <c r="AD13" s="367" t="s">
        <v>9036</v>
      </c>
      <c r="AE13" s="367" t="s">
        <v>9037</v>
      </c>
      <c r="AF13" s="367" t="s">
        <v>69</v>
      </c>
      <c r="AG13" s="367" t="s">
        <v>9038</v>
      </c>
      <c r="AH13" s="17"/>
      <c r="AI13" s="376">
        <v>45786</v>
      </c>
      <c r="AJ13" s="424" t="s">
        <v>9039</v>
      </c>
      <c r="AK13" s="428"/>
      <c r="AL13" s="431"/>
      <c r="AM13" s="430"/>
      <c r="AN13" s="430"/>
      <c r="AO13" s="430"/>
      <c r="AP13" s="398"/>
      <c r="AQ13" s="398"/>
    </row>
    <row r="14" spans="1:44" ht="15" customHeight="1"/>
  </sheetData>
  <phoneticPr fontId="43" type="noConversion"/>
  <conditionalFormatting sqref="E7:E13">
    <cfRule type="containsText" dxfId="4" priority="5" operator="containsText" text="Y">
      <formula>NOT(ISERROR(SEARCH("Y",E7)))</formula>
    </cfRule>
  </conditionalFormatting>
  <conditionalFormatting sqref="F7:K13">
    <cfRule type="containsText" dxfId="3" priority="6" operator="containsText" text="Y">
      <formula>NOT(ISERROR(SEARCH("Y",F7)))</formula>
    </cfRule>
  </conditionalFormatting>
  <conditionalFormatting sqref="T7:T13">
    <cfRule type="containsText" dxfId="2" priority="3" operator="containsText" text="Y">
      <formula>NOT(ISERROR(SEARCH("Y",T7)))</formula>
    </cfRule>
  </conditionalFormatting>
  <conditionalFormatting sqref="U7:U13">
    <cfRule type="containsText" dxfId="1" priority="4" operator="containsText" text="Y">
      <formula>NOT(ISERROR(SEARCH("Y",U7)))</formula>
    </cfRule>
  </conditionalFormatting>
  <conditionalFormatting sqref="V7:Z13">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2578125" defaultRowHeight="14.85" customHeight="1"/>
  <cols>
    <col min="1" max="1" width="12.42578125" bestFit="1" customWidth="1"/>
    <col min="2" max="2" width="37" bestFit="1" customWidth="1"/>
    <col min="3" max="3" width="83.42578125" customWidth="1"/>
    <col min="4" max="16" width="34.42578125" customWidth="1"/>
    <col min="17" max="17" width="58.5703125" customWidth="1"/>
    <col min="18" max="24" width="34.42578125" customWidth="1"/>
    <col min="25" max="25" width="61.5703125" customWidth="1"/>
    <col min="26" max="40" width="34.42578125" customWidth="1"/>
    <col min="41" max="41" width="63.42578125" customWidth="1"/>
    <col min="42" max="52" width="34.42578125" customWidth="1"/>
    <col min="53" max="53" width="45.5703125" customWidth="1"/>
    <col min="54" max="54" width="32.42578125" customWidth="1"/>
    <col min="55" max="74" width="34.42578125" customWidth="1"/>
    <col min="75" max="75" width="36.42578125" bestFit="1" customWidth="1"/>
    <col min="76" max="76" width="33.42578125" bestFit="1" customWidth="1"/>
    <col min="77" max="77" width="30.42578125" bestFit="1" customWidth="1"/>
    <col min="78" max="78" width="40.42578125" bestFit="1" customWidth="1"/>
    <col min="79" max="79" width="37.42578125" bestFit="1" customWidth="1"/>
    <col min="80" max="80" width="40.42578125" bestFit="1" customWidth="1"/>
    <col min="81" max="81" width="37.42578125" bestFit="1" customWidth="1"/>
    <col min="82" max="82" width="44.42578125" bestFit="1" customWidth="1"/>
    <col min="83" max="83" width="41.42578125" bestFit="1" customWidth="1"/>
    <col min="84" max="89" width="41.42578125" customWidth="1"/>
    <col min="90" max="90" width="32.42578125" customWidth="1"/>
    <col min="91" max="91" width="30.42578125" customWidth="1"/>
    <col min="92" max="92" width="28.5703125" bestFit="1" customWidth="1"/>
    <col min="93" max="93" width="26" bestFit="1" customWidth="1"/>
    <col min="94" max="94" width="31.5703125" bestFit="1" customWidth="1"/>
    <col min="95" max="95" width="29" bestFit="1" customWidth="1"/>
    <col min="96" max="96" width="41.5703125" bestFit="1" customWidth="1"/>
    <col min="97" max="97" width="38.5703125" bestFit="1" customWidth="1"/>
    <col min="98" max="98" width="37" bestFit="1" customWidth="1"/>
    <col min="99" max="99" width="34.42578125" bestFit="1" customWidth="1"/>
    <col min="100" max="100" width="31.5703125" customWidth="1"/>
    <col min="101" max="101" width="39.42578125" customWidth="1"/>
    <col min="102" max="102" width="31" customWidth="1"/>
    <col min="103" max="103" width="30.5703125" customWidth="1"/>
    <col min="104" max="104" width="24.42578125" customWidth="1"/>
    <col min="105" max="105" width="47.42578125" bestFit="1" customWidth="1"/>
    <col min="106" max="106" width="17.5703125" bestFit="1" customWidth="1"/>
    <col min="107" max="107" width="99.5703125" bestFit="1" customWidth="1"/>
    <col min="108" max="108" width="19.5703125" bestFit="1" customWidth="1"/>
    <col min="109" max="109" width="71.5703125" bestFit="1" customWidth="1"/>
    <col min="110" max="110" width="17.5703125" bestFit="1" customWidth="1"/>
    <col min="111" max="111" width="16.5703125" bestFit="1" customWidth="1"/>
    <col min="112" max="112" width="15.5703125" bestFit="1" customWidth="1"/>
    <col min="113" max="113" width="18.5703125" bestFit="1" customWidth="1"/>
    <col min="114" max="114" width="20.42578125" bestFit="1" customWidth="1"/>
    <col min="115" max="115" width="48.5703125" bestFit="1" customWidth="1"/>
    <col min="116" max="117" width="16.5703125" bestFit="1" customWidth="1"/>
    <col min="118" max="118" width="23.42578125" bestFit="1" customWidth="1"/>
    <col min="119" max="119" width="40" bestFit="1" customWidth="1"/>
    <col min="120" max="120" width="30.42578125" customWidth="1"/>
    <col min="121" max="121" width="55.5703125" customWidth="1"/>
    <col min="122" max="122" width="48.42578125" customWidth="1"/>
    <col min="123" max="123" width="72.42578125" customWidth="1"/>
    <col min="124" max="124" width="25.42578125" bestFit="1" customWidth="1"/>
    <col min="125" max="125" width="24.42578125" bestFit="1" customWidth="1"/>
    <col min="126" max="126" width="29.5703125" customWidth="1"/>
    <col min="127" max="127" width="255.5703125" bestFit="1" customWidth="1"/>
    <col min="128" max="128" width="32.42578125" customWidth="1"/>
    <col min="129" max="129" width="158" customWidth="1"/>
    <col min="130" max="130" width="23.5703125" customWidth="1"/>
    <col min="131" max="131" width="24.5703125" bestFit="1" customWidth="1"/>
    <col min="132" max="132" width="51.5703125" customWidth="1"/>
    <col min="133" max="133" width="66.42578125" customWidth="1"/>
  </cols>
  <sheetData>
    <row r="1" spans="1:133" s="18" customFormat="1" ht="27.6" customHeight="1" thickBot="1">
      <c r="A1" s="28" t="s">
        <v>2258</v>
      </c>
      <c r="B1" s="18" t="s">
        <v>59</v>
      </c>
      <c r="D1" s="18" t="s">
        <v>2259</v>
      </c>
      <c r="F1" s="29" t="s">
        <v>2260</v>
      </c>
      <c r="G1" s="29"/>
      <c r="H1" s="29" t="s">
        <v>59</v>
      </c>
      <c r="I1" s="29"/>
      <c r="J1" s="29" t="s">
        <v>59</v>
      </c>
      <c r="K1" s="29"/>
      <c r="L1" s="18" t="s">
        <v>59</v>
      </c>
      <c r="N1" s="18" t="s">
        <v>59</v>
      </c>
      <c r="P1" s="18" t="s">
        <v>59</v>
      </c>
      <c r="R1" s="18" t="s">
        <v>59</v>
      </c>
      <c r="T1" s="18" t="s">
        <v>59</v>
      </c>
      <c r="V1" s="18" t="s">
        <v>59</v>
      </c>
      <c r="X1" s="18" t="s">
        <v>59</v>
      </c>
      <c r="Z1" s="18" t="s">
        <v>2259</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1374</v>
      </c>
      <c r="BH1" s="18" t="s">
        <v>1940</v>
      </c>
      <c r="BJ1" s="18" t="s">
        <v>1940</v>
      </c>
      <c r="BL1" s="18" t="s">
        <v>1940</v>
      </c>
      <c r="BN1" s="18" t="s">
        <v>1940</v>
      </c>
      <c r="BP1" s="18" t="s">
        <v>1940</v>
      </c>
      <c r="BR1" s="18" t="s">
        <v>1940</v>
      </c>
      <c r="BT1" s="18" t="s">
        <v>1374</v>
      </c>
      <c r="BV1" s="18" t="s">
        <v>1374</v>
      </c>
      <c r="BW1" s="29"/>
      <c r="BX1" s="18" t="s">
        <v>1374</v>
      </c>
      <c r="BZ1" s="18" t="s">
        <v>1374</v>
      </c>
      <c r="CB1" s="18" t="s">
        <v>1374</v>
      </c>
      <c r="CD1" s="29" t="s">
        <v>1374</v>
      </c>
      <c r="CE1" s="29"/>
      <c r="CF1" s="18" t="s">
        <v>1374</v>
      </c>
      <c r="CH1" s="29" t="s">
        <v>1374</v>
      </c>
      <c r="CI1" s="29"/>
      <c r="CJ1" s="18" t="s">
        <v>1374</v>
      </c>
      <c r="CL1" s="18" t="s">
        <v>2259</v>
      </c>
      <c r="CN1" s="18" t="s">
        <v>2259</v>
      </c>
      <c r="CP1" s="18" t="s">
        <v>1374</v>
      </c>
      <c r="CR1" s="18" t="s">
        <v>2261</v>
      </c>
      <c r="CT1" s="18" t="s">
        <v>2261</v>
      </c>
      <c r="CV1" s="18" t="s">
        <v>2261</v>
      </c>
      <c r="CX1" s="18" t="s">
        <v>2261</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2262</v>
      </c>
      <c r="B2" s="194" t="s">
        <v>93</v>
      </c>
      <c r="C2" s="195"/>
      <c r="D2" s="194" t="s">
        <v>150</v>
      </c>
      <c r="E2" s="195"/>
      <c r="F2" s="196" t="s">
        <v>251</v>
      </c>
      <c r="G2" s="197"/>
      <c r="H2" s="196" t="s">
        <v>275</v>
      </c>
      <c r="I2" s="197"/>
      <c r="J2" s="196" t="s">
        <v>285</v>
      </c>
      <c r="K2" s="197"/>
      <c r="L2" s="196" t="s">
        <v>296</v>
      </c>
      <c r="M2" s="197"/>
      <c r="N2" s="196" t="s">
        <v>1103</v>
      </c>
      <c r="O2" s="197"/>
      <c r="P2" s="196" t="s">
        <v>564</v>
      </c>
      <c r="Q2" s="197"/>
      <c r="R2" s="196" t="s">
        <v>663</v>
      </c>
      <c r="S2" s="197"/>
      <c r="T2" s="196" t="s">
        <v>646</v>
      </c>
      <c r="U2" s="197"/>
      <c r="V2" s="196" t="s">
        <v>654</v>
      </c>
      <c r="W2" s="197"/>
      <c r="X2" s="196" t="s">
        <v>758</v>
      </c>
      <c r="Y2" s="197"/>
      <c r="Z2" s="196" t="s">
        <v>880</v>
      </c>
      <c r="AA2" s="197"/>
      <c r="AB2" s="196" t="s">
        <v>1112</v>
      </c>
      <c r="AC2" s="197"/>
      <c r="AD2" s="196" t="s">
        <v>1130</v>
      </c>
      <c r="AE2" s="197"/>
      <c r="AF2" s="196" t="s">
        <v>1155</v>
      </c>
      <c r="AG2" s="197"/>
      <c r="AH2" s="196" t="s">
        <v>1169</v>
      </c>
      <c r="AI2" s="197"/>
      <c r="AJ2" s="196" t="s">
        <v>1230</v>
      </c>
      <c r="AK2" s="197"/>
      <c r="AL2" s="196" t="s">
        <v>1244</v>
      </c>
      <c r="AM2" s="197"/>
      <c r="AN2" s="196" t="s">
        <v>1279</v>
      </c>
      <c r="AO2" s="197"/>
      <c r="AP2" s="196" t="s">
        <v>1287</v>
      </c>
      <c r="AQ2" s="197"/>
      <c r="AR2" s="196" t="s">
        <v>1307</v>
      </c>
      <c r="AS2" s="197"/>
      <c r="AT2" s="196" t="s">
        <v>1311</v>
      </c>
      <c r="AU2" s="197"/>
      <c r="AV2" s="196" t="s">
        <v>1315</v>
      </c>
      <c r="AW2" s="197"/>
      <c r="AX2" s="198" t="s">
        <v>1324</v>
      </c>
      <c r="AY2" s="198"/>
      <c r="AZ2" s="196" t="s">
        <v>1328</v>
      </c>
      <c r="BA2" s="197"/>
      <c r="BB2" s="198" t="s">
        <v>1332</v>
      </c>
      <c r="BC2" s="197"/>
      <c r="BD2" s="196" t="s">
        <v>1339</v>
      </c>
      <c r="BE2" s="197"/>
      <c r="BF2" s="196" t="s">
        <v>1608</v>
      </c>
      <c r="BG2" s="197"/>
      <c r="BH2" s="196" t="s">
        <v>1958</v>
      </c>
      <c r="BI2" s="197"/>
      <c r="BJ2" s="196" t="s">
        <v>2041</v>
      </c>
      <c r="BK2" s="198"/>
      <c r="BL2" s="196" t="s">
        <v>2058</v>
      </c>
      <c r="BM2" s="197"/>
      <c r="BN2" s="196" t="s">
        <v>2148</v>
      </c>
      <c r="BO2" s="197"/>
      <c r="BP2" s="196" t="s">
        <v>2188</v>
      </c>
      <c r="BQ2" s="197"/>
      <c r="BR2" s="196" t="s">
        <v>2203</v>
      </c>
      <c r="BS2" s="197"/>
      <c r="BT2" s="196" t="s">
        <v>1375</v>
      </c>
      <c r="BU2" s="197"/>
      <c r="BV2" s="196" t="s">
        <v>1430</v>
      </c>
      <c r="BW2" s="197"/>
      <c r="BX2" s="196" t="s">
        <v>1439</v>
      </c>
      <c r="BY2" s="197"/>
      <c r="BZ2" s="196" t="s">
        <v>1490</v>
      </c>
      <c r="CA2" s="197"/>
      <c r="CB2" s="196" t="s">
        <v>2263</v>
      </c>
      <c r="CC2" s="197"/>
      <c r="CD2" s="198" t="s">
        <v>1570</v>
      </c>
      <c r="CE2" s="197"/>
      <c r="CF2" s="196" t="s">
        <v>1578</v>
      </c>
      <c r="CG2" s="197"/>
      <c r="CH2" s="198" t="s">
        <v>1851</v>
      </c>
      <c r="CI2" s="197"/>
      <c r="CJ2" s="196" t="s">
        <v>1215</v>
      </c>
      <c r="CK2" s="197"/>
      <c r="CL2" s="196" t="s">
        <v>708</v>
      </c>
      <c r="CM2" s="197"/>
      <c r="CN2" s="196" t="s">
        <v>1219</v>
      </c>
      <c r="CO2" s="197"/>
      <c r="CP2" s="196" t="s">
        <v>1865</v>
      </c>
      <c r="CQ2" s="197"/>
      <c r="CR2" s="196" t="s">
        <v>499</v>
      </c>
      <c r="CS2" s="197"/>
      <c r="CT2" s="196" t="s">
        <v>1320</v>
      </c>
      <c r="CU2" s="197"/>
      <c r="CV2" s="196" t="s">
        <v>555</v>
      </c>
      <c r="CW2" s="198"/>
      <c r="CX2" s="196" t="s">
        <v>1234</v>
      </c>
      <c r="CY2" s="197"/>
      <c r="CZ2" s="196" t="s">
        <v>2264</v>
      </c>
      <c r="DA2" s="198"/>
      <c r="DB2" s="196" t="s">
        <v>790</v>
      </c>
      <c r="DC2" s="197"/>
      <c r="DD2" s="196" t="s">
        <v>799</v>
      </c>
      <c r="DE2" s="197"/>
      <c r="DF2" s="198" t="s">
        <v>831</v>
      </c>
      <c r="DG2" s="198"/>
      <c r="DH2" s="196" t="s">
        <v>848</v>
      </c>
      <c r="DI2" s="197"/>
      <c r="DJ2" s="196" t="s">
        <v>1355</v>
      </c>
      <c r="DK2" s="197"/>
      <c r="DL2" s="196" t="s">
        <v>1362</v>
      </c>
      <c r="DM2" s="197"/>
      <c r="DN2" s="196" t="s">
        <v>694</v>
      </c>
      <c r="DO2" s="198"/>
      <c r="DP2" s="196" t="s">
        <v>1122</v>
      </c>
      <c r="DQ2" s="197"/>
      <c r="DR2" s="196" t="s">
        <v>131</v>
      </c>
      <c r="DS2" s="197"/>
      <c r="DT2" s="196" t="s">
        <v>1347</v>
      </c>
      <c r="DU2" s="198"/>
      <c r="DV2" s="196" t="s">
        <v>684</v>
      </c>
      <c r="DW2" s="197"/>
      <c r="DX2" s="196" t="s">
        <v>1270</v>
      </c>
      <c r="DY2" s="197"/>
      <c r="DZ2" s="196" t="s">
        <v>862</v>
      </c>
      <c r="EA2" s="197"/>
      <c r="EB2" s="196" t="s">
        <v>1094</v>
      </c>
      <c r="EC2" s="197"/>
    </row>
    <row r="3" spans="1:133" ht="15">
      <c r="A3" s="32"/>
      <c r="B3" s="472"/>
      <c r="C3" s="473"/>
      <c r="D3" s="109"/>
      <c r="E3" s="110"/>
      <c r="F3" s="472"/>
      <c r="G3" s="473"/>
      <c r="H3" s="476"/>
      <c r="I3" s="475"/>
      <c r="J3" s="476"/>
      <c r="K3" s="475"/>
      <c r="L3" s="472"/>
      <c r="M3" s="473"/>
      <c r="N3" s="472"/>
      <c r="O3" s="473"/>
      <c r="P3" s="472"/>
      <c r="Q3" s="473"/>
      <c r="R3" s="472"/>
      <c r="S3" s="473"/>
      <c r="T3" s="472"/>
      <c r="U3" s="473"/>
      <c r="V3" s="472"/>
      <c r="W3" s="473"/>
      <c r="X3" s="472"/>
      <c r="Y3" s="473"/>
      <c r="Z3" s="472"/>
      <c r="AA3" s="473"/>
      <c r="AB3" s="472"/>
      <c r="AC3" s="473"/>
      <c r="AD3" s="472"/>
      <c r="AE3" s="473"/>
      <c r="AF3" s="472"/>
      <c r="AG3" s="473"/>
      <c r="AH3" s="472"/>
      <c r="AI3" s="473"/>
      <c r="AJ3" s="472"/>
      <c r="AK3" s="473"/>
      <c r="AL3" s="477"/>
      <c r="AM3" s="478"/>
      <c r="AN3" s="472"/>
      <c r="AO3" s="473"/>
      <c r="AP3" s="472"/>
      <c r="AQ3" s="473"/>
      <c r="AR3" s="472"/>
      <c r="AS3" s="473"/>
      <c r="AT3" s="472"/>
      <c r="AU3" s="473"/>
      <c r="AV3" s="472"/>
      <c r="AW3" s="473"/>
      <c r="AX3" s="479"/>
      <c r="AY3" s="479"/>
      <c r="AZ3" s="472"/>
      <c r="BA3" s="473"/>
      <c r="BB3" s="479"/>
      <c r="BC3" s="473"/>
      <c r="BD3" s="480"/>
      <c r="BE3" s="481"/>
      <c r="BF3" s="111"/>
      <c r="BG3" s="33"/>
      <c r="BH3" s="518"/>
      <c r="BI3" s="518"/>
      <c r="BJ3" s="472"/>
      <c r="BK3" s="479"/>
      <c r="BL3" s="472"/>
      <c r="BM3" s="473"/>
      <c r="BN3" s="479"/>
      <c r="BO3" s="473"/>
      <c r="BP3" s="512"/>
      <c r="BQ3" s="513"/>
      <c r="BR3" s="472"/>
      <c r="BS3" s="473"/>
      <c r="BT3" s="512"/>
      <c r="BU3" s="513"/>
      <c r="BV3" s="109"/>
      <c r="BW3" s="34"/>
      <c r="BX3" s="512"/>
      <c r="BY3" s="514"/>
      <c r="BZ3" s="472"/>
      <c r="CA3" s="473"/>
      <c r="CB3" s="472"/>
      <c r="CC3" s="473"/>
      <c r="CD3" s="119"/>
      <c r="CE3" s="34"/>
      <c r="CF3" s="472"/>
      <c r="CG3" s="473"/>
      <c r="CH3" s="479"/>
      <c r="CI3" s="479"/>
      <c r="CJ3" s="515" t="s">
        <v>2265</v>
      </c>
      <c r="CK3" s="510"/>
      <c r="CL3" s="516" t="s">
        <v>2266</v>
      </c>
      <c r="CM3" s="517"/>
      <c r="CN3" s="510" t="s">
        <v>2265</v>
      </c>
      <c r="CO3" s="511"/>
      <c r="CP3" s="472"/>
      <c r="CQ3" s="479"/>
      <c r="CR3" s="472"/>
      <c r="CS3" s="473"/>
      <c r="CT3" s="472"/>
      <c r="CU3" s="473"/>
      <c r="CV3" s="472"/>
      <c r="CW3" s="479"/>
      <c r="CX3" s="472"/>
      <c r="CY3" s="473"/>
      <c r="CZ3" s="472"/>
      <c r="DA3" s="479"/>
      <c r="DB3" s="472"/>
      <c r="DC3" s="473"/>
      <c r="DD3" s="472"/>
      <c r="DE3" s="473"/>
      <c r="DF3" s="112"/>
      <c r="DG3" s="112"/>
      <c r="DH3" s="111"/>
      <c r="DI3" s="33"/>
      <c r="DJ3" s="472"/>
      <c r="DK3" s="473"/>
      <c r="DL3" s="111"/>
      <c r="DM3" s="33"/>
      <c r="DN3" s="111"/>
      <c r="DO3" s="112"/>
      <c r="DP3" s="111"/>
      <c r="DQ3" s="120"/>
      <c r="DR3" s="111"/>
      <c r="DS3" s="120"/>
      <c r="DT3" s="111"/>
      <c r="DU3" s="112"/>
      <c r="DV3" s="111"/>
      <c r="DW3" s="33"/>
      <c r="DX3" s="472"/>
      <c r="DY3" s="473"/>
      <c r="DZ3" s="472"/>
      <c r="EA3" s="473"/>
      <c r="EB3" s="472"/>
      <c r="EC3" s="473"/>
    </row>
    <row r="4" spans="1:133" s="18" customFormat="1" ht="26.1" customHeight="1">
      <c r="A4" s="31" t="s">
        <v>2267</v>
      </c>
      <c r="B4" s="35" t="s">
        <v>2268</v>
      </c>
      <c r="C4" s="36" t="s">
        <v>2269</v>
      </c>
      <c r="D4" s="35" t="s">
        <v>2270</v>
      </c>
      <c r="E4" s="36" t="s">
        <v>2271</v>
      </c>
      <c r="F4" s="35" t="s">
        <v>2272</v>
      </c>
      <c r="G4" s="36" t="s">
        <v>2273</v>
      </c>
      <c r="H4" s="37" t="s">
        <v>2274</v>
      </c>
      <c r="I4" s="38" t="s">
        <v>2275</v>
      </c>
      <c r="J4" s="39" t="s">
        <v>2276</v>
      </c>
      <c r="K4" s="38" t="s">
        <v>2277</v>
      </c>
      <c r="L4" s="35" t="s">
        <v>2278</v>
      </c>
      <c r="M4" s="36" t="s">
        <v>2279</v>
      </c>
      <c r="N4" s="35" t="s">
        <v>2280</v>
      </c>
      <c r="O4" s="36" t="s">
        <v>2281</v>
      </c>
      <c r="P4" s="35" t="s">
        <v>2282</v>
      </c>
      <c r="Q4" s="36" t="s">
        <v>2283</v>
      </c>
      <c r="R4" s="35" t="s">
        <v>2284</v>
      </c>
      <c r="S4" s="36" t="s">
        <v>2285</v>
      </c>
      <c r="T4" s="35" t="s">
        <v>2286</v>
      </c>
      <c r="U4" s="36" t="s">
        <v>2287</v>
      </c>
      <c r="V4" s="37" t="s">
        <v>2288</v>
      </c>
      <c r="W4" s="40" t="s">
        <v>2289</v>
      </c>
      <c r="X4" s="35" t="s">
        <v>2290</v>
      </c>
      <c r="Y4" s="41" t="s">
        <v>2291</v>
      </c>
      <c r="Z4" s="35" t="s">
        <v>2292</v>
      </c>
      <c r="AA4" s="36" t="s">
        <v>2293</v>
      </c>
      <c r="AB4" s="35" t="s">
        <v>2294</v>
      </c>
      <c r="AC4" s="36" t="s">
        <v>2295</v>
      </c>
      <c r="AD4" s="35" t="s">
        <v>2296</v>
      </c>
      <c r="AE4" s="36" t="s">
        <v>2297</v>
      </c>
      <c r="AF4" s="35" t="s">
        <v>2298</v>
      </c>
      <c r="AG4" s="36" t="s">
        <v>2299</v>
      </c>
      <c r="AH4" s="35" t="s">
        <v>2300</v>
      </c>
      <c r="AI4" s="36" t="s">
        <v>2301</v>
      </c>
      <c r="AJ4" s="37" t="s">
        <v>2302</v>
      </c>
      <c r="AK4" s="36" t="s">
        <v>2303</v>
      </c>
      <c r="AL4" s="37" t="s">
        <v>2304</v>
      </c>
      <c r="AM4" s="40" t="s">
        <v>2305</v>
      </c>
      <c r="AN4" s="35" t="s">
        <v>2306</v>
      </c>
      <c r="AO4" s="36" t="s">
        <v>2307</v>
      </c>
      <c r="AP4" s="35" t="s">
        <v>2308</v>
      </c>
      <c r="AQ4" s="36" t="s">
        <v>2309</v>
      </c>
      <c r="AR4" s="35" t="s">
        <v>2310</v>
      </c>
      <c r="AS4" s="36" t="s">
        <v>2311</v>
      </c>
      <c r="AT4" s="35" t="s">
        <v>2312</v>
      </c>
      <c r="AU4" s="36" t="s">
        <v>2313</v>
      </c>
      <c r="AV4" s="35" t="s">
        <v>2314</v>
      </c>
      <c r="AW4" s="36" t="s">
        <v>2315</v>
      </c>
      <c r="AX4" s="42" t="s">
        <v>2316</v>
      </c>
      <c r="AY4" s="42" t="s">
        <v>2317</v>
      </c>
      <c r="AZ4" s="35" t="s">
        <v>2318</v>
      </c>
      <c r="BA4" s="36" t="s">
        <v>2319</v>
      </c>
      <c r="BB4" s="42" t="s">
        <v>2320</v>
      </c>
      <c r="BC4" s="36" t="s">
        <v>2321</v>
      </c>
      <c r="BD4" s="37" t="s">
        <v>2322</v>
      </c>
      <c r="BE4" s="42" t="s">
        <v>2323</v>
      </c>
      <c r="BF4" s="43" t="s">
        <v>2324</v>
      </c>
      <c r="BG4" s="44" t="s">
        <v>2325</v>
      </c>
      <c r="BH4" s="45" t="s">
        <v>2326</v>
      </c>
      <c r="BI4" s="42" t="s">
        <v>2327</v>
      </c>
      <c r="BJ4" s="37" t="s">
        <v>2328</v>
      </c>
      <c r="BK4" s="42" t="s">
        <v>2329</v>
      </c>
      <c r="BL4" s="37" t="s">
        <v>2330</v>
      </c>
      <c r="BM4" s="36" t="s">
        <v>2331</v>
      </c>
      <c r="BN4" s="42" t="s">
        <v>2332</v>
      </c>
      <c r="BO4" s="36" t="s">
        <v>2333</v>
      </c>
      <c r="BP4" s="35" t="s">
        <v>2334</v>
      </c>
      <c r="BQ4" s="36" t="s">
        <v>2335</v>
      </c>
      <c r="BR4" s="35" t="s">
        <v>2336</v>
      </c>
      <c r="BS4" s="36" t="s">
        <v>2337</v>
      </c>
      <c r="BT4" s="35" t="s">
        <v>2338</v>
      </c>
      <c r="BU4" s="36" t="s">
        <v>2339</v>
      </c>
      <c r="BV4" s="46" t="s">
        <v>2340</v>
      </c>
      <c r="BW4" s="47" t="s">
        <v>2341</v>
      </c>
      <c r="BX4" s="35" t="s">
        <v>2342</v>
      </c>
      <c r="BY4" s="42" t="s">
        <v>2343</v>
      </c>
      <c r="BZ4" s="35" t="s">
        <v>2344</v>
      </c>
      <c r="CA4" s="36" t="s">
        <v>2345</v>
      </c>
      <c r="CB4" s="35" t="s">
        <v>2346</v>
      </c>
      <c r="CC4" s="36" t="s">
        <v>2347</v>
      </c>
      <c r="CD4" s="29" t="s">
        <v>2348</v>
      </c>
      <c r="CE4" s="47" t="s">
        <v>2349</v>
      </c>
      <c r="CF4" s="35" t="s">
        <v>2350</v>
      </c>
      <c r="CG4" s="36" t="s">
        <v>2351</v>
      </c>
      <c r="CH4" s="42" t="s">
        <v>2352</v>
      </c>
      <c r="CI4" s="42" t="s">
        <v>2353</v>
      </c>
      <c r="CJ4" s="37" t="s">
        <v>2354</v>
      </c>
      <c r="CK4" s="40" t="s">
        <v>2355</v>
      </c>
      <c r="CL4" s="187" t="s">
        <v>2266</v>
      </c>
      <c r="CM4" s="18" t="s">
        <v>2356</v>
      </c>
      <c r="CN4" s="37" t="s">
        <v>2357</v>
      </c>
      <c r="CO4" s="40" t="s">
        <v>2358</v>
      </c>
      <c r="CP4" s="35" t="s">
        <v>2359</v>
      </c>
      <c r="CQ4" s="42" t="s">
        <v>2360</v>
      </c>
      <c r="CR4" s="35" t="s">
        <v>2361</v>
      </c>
      <c r="CS4" s="36" t="s">
        <v>2362</v>
      </c>
      <c r="CT4" s="35" t="s">
        <v>2363</v>
      </c>
      <c r="CU4" s="36" t="s">
        <v>2364</v>
      </c>
      <c r="CV4" s="35" t="s">
        <v>2365</v>
      </c>
      <c r="CW4" s="42" t="s">
        <v>2366</v>
      </c>
      <c r="CX4" s="35" t="s">
        <v>2367</v>
      </c>
      <c r="CY4" s="36" t="s">
        <v>2368</v>
      </c>
      <c r="CZ4" s="35" t="s">
        <v>2369</v>
      </c>
      <c r="DA4" s="42" t="s">
        <v>2370</v>
      </c>
      <c r="DB4" s="35" t="s">
        <v>2371</v>
      </c>
      <c r="DC4" s="36" t="s">
        <v>2372</v>
      </c>
      <c r="DD4" s="35" t="s">
        <v>2373</v>
      </c>
      <c r="DE4" s="36" t="s">
        <v>2374</v>
      </c>
      <c r="DF4" s="121" t="s">
        <v>2375</v>
      </c>
      <c r="DG4" s="121" t="s">
        <v>2376</v>
      </c>
      <c r="DH4" s="43" t="s">
        <v>2377</v>
      </c>
      <c r="DI4" s="44" t="s">
        <v>2378</v>
      </c>
      <c r="DJ4" s="35" t="s">
        <v>2379</v>
      </c>
      <c r="DK4" s="36" t="s">
        <v>2380</v>
      </c>
      <c r="DL4" s="43" t="s">
        <v>2381</v>
      </c>
      <c r="DM4" s="44" t="s">
        <v>2382</v>
      </c>
      <c r="DN4" s="43" t="s">
        <v>2383</v>
      </c>
      <c r="DO4" s="121" t="s">
        <v>2384</v>
      </c>
      <c r="DP4" s="43" t="s">
        <v>2385</v>
      </c>
      <c r="DQ4" s="44" t="s">
        <v>2386</v>
      </c>
      <c r="DR4" s="43" t="s">
        <v>2387</v>
      </c>
      <c r="DS4" s="44" t="s">
        <v>2388</v>
      </c>
      <c r="DT4" s="43" t="s">
        <v>2389</v>
      </c>
      <c r="DU4" s="121" t="s">
        <v>2390</v>
      </c>
      <c r="DV4" s="43" t="s">
        <v>2391</v>
      </c>
      <c r="DW4" s="44" t="s">
        <v>2392</v>
      </c>
      <c r="DX4" s="35" t="s">
        <v>2393</v>
      </c>
      <c r="DY4" s="36" t="s">
        <v>2394</v>
      </c>
      <c r="DZ4" s="35" t="s">
        <v>2395</v>
      </c>
      <c r="EA4" s="36" t="s">
        <v>2396</v>
      </c>
      <c r="EB4" s="35" t="s">
        <v>2397</v>
      </c>
      <c r="EC4" s="36" t="s">
        <v>2398</v>
      </c>
    </row>
    <row r="5" spans="1:133" ht="15.75" thickBot="1">
      <c r="B5" s="48" t="s">
        <v>2399</v>
      </c>
      <c r="C5" s="49" t="s">
        <v>2400</v>
      </c>
      <c r="D5" s="48" t="s">
        <v>2399</v>
      </c>
      <c r="E5" s="49" t="s">
        <v>2400</v>
      </c>
      <c r="F5" s="48" t="s">
        <v>2399</v>
      </c>
      <c r="G5" s="49" t="s">
        <v>2400</v>
      </c>
      <c r="H5" s="50" t="s">
        <v>2399</v>
      </c>
      <c r="I5" s="51" t="s">
        <v>2400</v>
      </c>
      <c r="J5" s="52" t="s">
        <v>2399</v>
      </c>
      <c r="K5" s="53" t="s">
        <v>2400</v>
      </c>
      <c r="L5" s="48" t="s">
        <v>2399</v>
      </c>
      <c r="M5" s="49" t="s">
        <v>2400</v>
      </c>
      <c r="N5" s="48" t="s">
        <v>2399</v>
      </c>
      <c r="O5" s="49" t="s">
        <v>2400</v>
      </c>
      <c r="P5" s="48" t="s">
        <v>2399</v>
      </c>
      <c r="Q5" s="49" t="s">
        <v>2400</v>
      </c>
      <c r="R5" s="48" t="s">
        <v>2399</v>
      </c>
      <c r="S5" s="49" t="s">
        <v>2400</v>
      </c>
      <c r="T5" s="48" t="s">
        <v>2399</v>
      </c>
      <c r="U5" s="54" t="s">
        <v>2400</v>
      </c>
      <c r="V5" s="55" t="s">
        <v>2399</v>
      </c>
      <c r="W5" s="55" t="s">
        <v>2400</v>
      </c>
      <c r="X5" s="56" t="s">
        <v>2399</v>
      </c>
      <c r="Y5" s="49" t="s">
        <v>2400</v>
      </c>
      <c r="Z5" s="48" t="s">
        <v>2399</v>
      </c>
      <c r="AA5" s="49" t="s">
        <v>2400</v>
      </c>
      <c r="AB5" s="48" t="s">
        <v>2399</v>
      </c>
      <c r="AC5" s="49" t="s">
        <v>2400</v>
      </c>
      <c r="AD5" s="48" t="s">
        <v>2399</v>
      </c>
      <c r="AE5" s="49" t="s">
        <v>2400</v>
      </c>
      <c r="AF5" s="48" t="s">
        <v>2399</v>
      </c>
      <c r="AG5" s="49" t="s">
        <v>2400</v>
      </c>
      <c r="AH5" s="48" t="s">
        <v>2399</v>
      </c>
      <c r="AI5" s="49" t="s">
        <v>2400</v>
      </c>
      <c r="AJ5" s="48" t="s">
        <v>2399</v>
      </c>
      <c r="AK5" s="49" t="s">
        <v>2400</v>
      </c>
      <c r="AL5" s="57" t="s">
        <v>2399</v>
      </c>
      <c r="AM5" s="58" t="s">
        <v>2400</v>
      </c>
      <c r="AN5" s="48" t="s">
        <v>2399</v>
      </c>
      <c r="AO5" s="49" t="s">
        <v>2400</v>
      </c>
      <c r="AP5" s="48" t="s">
        <v>2399</v>
      </c>
      <c r="AQ5" s="49" t="s">
        <v>2400</v>
      </c>
      <c r="AR5" s="48" t="s">
        <v>2399</v>
      </c>
      <c r="AS5" s="49" t="s">
        <v>2400</v>
      </c>
      <c r="AT5" s="48" t="s">
        <v>2399</v>
      </c>
      <c r="AU5" s="49" t="s">
        <v>2400</v>
      </c>
      <c r="AV5" s="48" t="s">
        <v>2399</v>
      </c>
      <c r="AW5" s="49" t="s">
        <v>2400</v>
      </c>
      <c r="AX5" s="56" t="s">
        <v>2399</v>
      </c>
      <c r="AY5" s="54" t="s">
        <v>2400</v>
      </c>
      <c r="AZ5" s="48" t="s">
        <v>2399</v>
      </c>
      <c r="BA5" s="49" t="s">
        <v>2400</v>
      </c>
      <c r="BB5" s="56" t="s">
        <v>2399</v>
      </c>
      <c r="BC5" s="49" t="s">
        <v>2400</v>
      </c>
      <c r="BD5" s="48" t="s">
        <v>2399</v>
      </c>
      <c r="BE5" s="54" t="s">
        <v>2400</v>
      </c>
      <c r="BF5" s="59" t="s">
        <v>2399</v>
      </c>
      <c r="BG5" s="51" t="s">
        <v>2400</v>
      </c>
      <c r="BH5" s="56" t="s">
        <v>2399</v>
      </c>
      <c r="BI5" s="54" t="s">
        <v>2400</v>
      </c>
      <c r="BJ5" s="48" t="s">
        <v>2399</v>
      </c>
      <c r="BK5" s="54" t="s">
        <v>2400</v>
      </c>
      <c r="BL5" s="48" t="s">
        <v>2399</v>
      </c>
      <c r="BM5" s="49" t="s">
        <v>2400</v>
      </c>
      <c r="BN5" s="56" t="s">
        <v>2399</v>
      </c>
      <c r="BO5" s="49" t="s">
        <v>2400</v>
      </c>
      <c r="BP5" s="48" t="s">
        <v>2399</v>
      </c>
      <c r="BQ5" s="49" t="s">
        <v>2400</v>
      </c>
      <c r="BR5" s="48" t="s">
        <v>2399</v>
      </c>
      <c r="BS5" s="49" t="s">
        <v>2400</v>
      </c>
      <c r="BT5" s="48" t="s">
        <v>2399</v>
      </c>
      <c r="BU5" s="49" t="s">
        <v>2400</v>
      </c>
      <c r="BV5" s="48" t="s">
        <v>2399</v>
      </c>
      <c r="BW5" s="60" t="s">
        <v>2400</v>
      </c>
      <c r="BX5" s="56" t="s">
        <v>2399</v>
      </c>
      <c r="BY5" s="54" t="s">
        <v>2400</v>
      </c>
      <c r="BZ5" s="48" t="s">
        <v>2399</v>
      </c>
      <c r="CA5" s="49" t="s">
        <v>2400</v>
      </c>
      <c r="CB5" s="48" t="s">
        <v>2399</v>
      </c>
      <c r="CC5" s="49" t="s">
        <v>2400</v>
      </c>
      <c r="CD5" s="56" t="s">
        <v>2399</v>
      </c>
      <c r="CE5" s="49" t="s">
        <v>2400</v>
      </c>
      <c r="CF5" s="48" t="s">
        <v>2399</v>
      </c>
      <c r="CG5" s="49" t="s">
        <v>2400</v>
      </c>
      <c r="CH5" s="56" t="s">
        <v>2399</v>
      </c>
      <c r="CI5" s="54" t="s">
        <v>2400</v>
      </c>
      <c r="CJ5" s="57" t="s">
        <v>2399</v>
      </c>
      <c r="CK5" s="49" t="s">
        <v>2400</v>
      </c>
      <c r="CL5" s="57" t="s">
        <v>2399</v>
      </c>
      <c r="CM5" s="60" t="s">
        <v>2400</v>
      </c>
      <c r="CN5" s="61" t="s">
        <v>2399</v>
      </c>
      <c r="CO5" s="58" t="s">
        <v>2400</v>
      </c>
      <c r="CP5" s="48" t="s">
        <v>2399</v>
      </c>
      <c r="CQ5" s="54" t="s">
        <v>2400</v>
      </c>
      <c r="CR5" s="48" t="s">
        <v>2399</v>
      </c>
      <c r="CS5" s="49" t="s">
        <v>2400</v>
      </c>
      <c r="CT5" s="48" t="s">
        <v>2399</v>
      </c>
      <c r="CU5" s="49" t="s">
        <v>2400</v>
      </c>
      <c r="CV5" s="48" t="s">
        <v>2399</v>
      </c>
      <c r="CW5" s="54" t="s">
        <v>2400</v>
      </c>
      <c r="CX5" s="48" t="s">
        <v>2399</v>
      </c>
      <c r="CY5" s="49" t="s">
        <v>2400</v>
      </c>
      <c r="CZ5" s="48" t="s">
        <v>2399</v>
      </c>
      <c r="DA5" s="54" t="s">
        <v>2400</v>
      </c>
      <c r="DB5" s="48" t="s">
        <v>2399</v>
      </c>
      <c r="DC5" s="49" t="s">
        <v>2400</v>
      </c>
      <c r="DD5" s="48" t="s">
        <v>2399</v>
      </c>
      <c r="DE5" s="49" t="s">
        <v>2400</v>
      </c>
      <c r="DF5" s="122" t="s">
        <v>2399</v>
      </c>
      <c r="DG5" s="123" t="s">
        <v>2400</v>
      </c>
      <c r="DH5" s="50" t="s">
        <v>2399</v>
      </c>
      <c r="DI5" s="123" t="s">
        <v>2400</v>
      </c>
      <c r="DJ5" s="60" t="s">
        <v>2399</v>
      </c>
      <c r="DK5" s="60" t="s">
        <v>2400</v>
      </c>
      <c r="DL5" s="50" t="s">
        <v>2399</v>
      </c>
      <c r="DM5" s="51" t="s">
        <v>2400</v>
      </c>
      <c r="DN5" s="50" t="s">
        <v>2399</v>
      </c>
      <c r="DO5" s="123" t="s">
        <v>2400</v>
      </c>
      <c r="DP5" s="50" t="s">
        <v>2399</v>
      </c>
      <c r="DQ5" s="51" t="s">
        <v>2400</v>
      </c>
      <c r="DR5" s="124" t="s">
        <v>2399</v>
      </c>
      <c r="DS5" s="125" t="s">
        <v>2400</v>
      </c>
      <c r="DT5" s="50" t="s">
        <v>2399</v>
      </c>
      <c r="DU5" s="123" t="s">
        <v>2400</v>
      </c>
      <c r="DV5" s="50" t="s">
        <v>2399</v>
      </c>
      <c r="DW5" s="51" t="s">
        <v>2400</v>
      </c>
      <c r="DX5" s="48" t="s">
        <v>2399</v>
      </c>
      <c r="DY5" s="49" t="s">
        <v>2400</v>
      </c>
      <c r="DZ5" s="48" t="s">
        <v>2399</v>
      </c>
      <c r="EA5" s="49" t="s">
        <v>2400</v>
      </c>
      <c r="EB5" s="48" t="s">
        <v>2399</v>
      </c>
      <c r="EC5" s="49" t="s">
        <v>2400</v>
      </c>
    </row>
    <row r="6" spans="1:133" ht="14.85" customHeight="1">
      <c r="B6" s="62">
        <v>2</v>
      </c>
      <c r="C6" s="63" t="s">
        <v>2401</v>
      </c>
      <c r="D6" s="62">
        <v>1</v>
      </c>
      <c r="E6" s="63" t="s">
        <v>2402</v>
      </c>
      <c r="F6" s="62" t="s">
        <v>2403</v>
      </c>
      <c r="G6" s="63" t="s">
        <v>2404</v>
      </c>
      <c r="H6" s="64">
        <v>1</v>
      </c>
      <c r="I6" s="69" t="s">
        <v>2405</v>
      </c>
      <c r="J6" s="70">
        <v>1</v>
      </c>
      <c r="K6" s="71" t="s">
        <v>2406</v>
      </c>
      <c r="L6" s="62">
        <v>14</v>
      </c>
      <c r="M6" s="63" t="s">
        <v>2407</v>
      </c>
      <c r="N6" s="62">
        <v>1</v>
      </c>
      <c r="O6" s="63" t="s">
        <v>2408</v>
      </c>
      <c r="P6" s="62">
        <v>3</v>
      </c>
      <c r="Q6" s="63" t="s">
        <v>2409</v>
      </c>
      <c r="R6" s="62">
        <v>21</v>
      </c>
      <c r="S6" s="66" t="s">
        <v>2410</v>
      </c>
      <c r="T6" s="62">
        <v>1</v>
      </c>
      <c r="U6" s="63" t="s">
        <v>2411</v>
      </c>
      <c r="V6" s="72">
        <v>1</v>
      </c>
      <c r="W6" s="65" t="s">
        <v>2412</v>
      </c>
      <c r="X6" s="62">
        <v>1</v>
      </c>
      <c r="Y6" s="63" t="s">
        <v>2413</v>
      </c>
      <c r="Z6" s="62">
        <v>1</v>
      </c>
      <c r="AA6" s="63" t="s">
        <v>2414</v>
      </c>
      <c r="AB6" s="62">
        <v>1</v>
      </c>
      <c r="AC6" s="63" t="s">
        <v>1113</v>
      </c>
      <c r="AD6" s="62">
        <v>4</v>
      </c>
      <c r="AE6" s="63" t="s">
        <v>2415</v>
      </c>
      <c r="AF6" s="62">
        <v>1</v>
      </c>
      <c r="AG6" s="63" t="s">
        <v>2413</v>
      </c>
      <c r="AH6" s="62">
        <v>1</v>
      </c>
      <c r="AI6" s="63" t="s">
        <v>1170</v>
      </c>
      <c r="AJ6" s="62">
        <v>1</v>
      </c>
      <c r="AK6" s="73" t="s">
        <v>2416</v>
      </c>
      <c r="AL6" s="72">
        <v>1</v>
      </c>
      <c r="AM6" s="67" t="s">
        <v>2417</v>
      </c>
      <c r="AN6" s="62">
        <v>1</v>
      </c>
      <c r="AO6" s="63" t="s">
        <v>2418</v>
      </c>
      <c r="AP6" s="62">
        <v>1</v>
      </c>
      <c r="AQ6" s="63" t="s">
        <v>2419</v>
      </c>
      <c r="AR6" s="62">
        <v>1</v>
      </c>
      <c r="AS6" s="63" t="s">
        <v>2420</v>
      </c>
      <c r="AT6" s="62">
        <v>1</v>
      </c>
      <c r="AU6" s="63" t="s">
        <v>2421</v>
      </c>
      <c r="AV6" s="62">
        <v>1</v>
      </c>
      <c r="AW6" s="63" t="s">
        <v>2422</v>
      </c>
      <c r="AX6" s="68">
        <v>1</v>
      </c>
      <c r="AY6" s="68" t="s">
        <v>2423</v>
      </c>
      <c r="AZ6" s="188">
        <v>20</v>
      </c>
      <c r="BA6" s="189" t="s">
        <v>2424</v>
      </c>
      <c r="BB6" s="68">
        <v>1</v>
      </c>
      <c r="BC6" s="63" t="s">
        <v>2425</v>
      </c>
      <c r="BD6" s="62">
        <v>1</v>
      </c>
      <c r="BE6" t="s">
        <v>2426</v>
      </c>
      <c r="BF6" s="64">
        <v>1</v>
      </c>
      <c r="BG6" s="63" t="s">
        <v>2427</v>
      </c>
      <c r="BH6" s="68">
        <v>1</v>
      </c>
      <c r="BI6" t="s">
        <v>2428</v>
      </c>
      <c r="BJ6" s="62">
        <v>1</v>
      </c>
      <c r="BK6" t="s">
        <v>2429</v>
      </c>
      <c r="BL6" s="64">
        <v>1</v>
      </c>
      <c r="BM6" s="74" t="s">
        <v>2430</v>
      </c>
      <c r="BN6" s="68">
        <v>1</v>
      </c>
      <c r="BO6" s="63" t="s">
        <v>2431</v>
      </c>
      <c r="BP6" s="62">
        <v>2</v>
      </c>
      <c r="BQ6" s="63" t="s">
        <v>2432</v>
      </c>
      <c r="BR6" s="62">
        <v>1</v>
      </c>
      <c r="BS6" s="63" t="s">
        <v>2433</v>
      </c>
      <c r="BT6" s="62">
        <v>1</v>
      </c>
      <c r="BU6" s="63" t="s">
        <v>2434</v>
      </c>
      <c r="BV6" s="62">
        <v>1</v>
      </c>
      <c r="BW6" s="66" t="s">
        <v>2435</v>
      </c>
      <c r="BX6" s="62" t="s">
        <v>2436</v>
      </c>
      <c r="BY6" s="68" t="s">
        <v>2437</v>
      </c>
      <c r="BZ6" s="62">
        <v>14</v>
      </c>
      <c r="CA6" s="63" t="s">
        <v>2407</v>
      </c>
      <c r="CB6" s="126" t="s">
        <v>2438</v>
      </c>
      <c r="CC6" s="127" t="s">
        <v>2439</v>
      </c>
      <c r="CD6" s="68">
        <v>1</v>
      </c>
      <c r="CE6" s="63" t="s">
        <v>2440</v>
      </c>
      <c r="CF6" s="62">
        <v>1</v>
      </c>
      <c r="CG6" s="63" t="s">
        <v>2441</v>
      </c>
      <c r="CH6" s="68">
        <v>1</v>
      </c>
      <c r="CI6" s="68" t="s">
        <v>2408</v>
      </c>
      <c r="CJ6" s="75">
        <v>1</v>
      </c>
      <c r="CK6" s="76" t="s">
        <v>2442</v>
      </c>
      <c r="CL6" s="75" t="s">
        <v>2443</v>
      </c>
      <c r="CM6" s="77">
        <v>0</v>
      </c>
      <c r="CN6" s="78">
        <v>1</v>
      </c>
      <c r="CO6" s="79" t="s">
        <v>2444</v>
      </c>
      <c r="CP6" s="62">
        <v>1</v>
      </c>
      <c r="CQ6" s="68" t="s">
        <v>2445</v>
      </c>
      <c r="CR6" s="62">
        <v>1</v>
      </c>
      <c r="CS6" s="63" t="s">
        <v>2446</v>
      </c>
      <c r="CT6" s="62">
        <v>1</v>
      </c>
      <c r="CU6" s="63" t="s">
        <v>2447</v>
      </c>
      <c r="CV6" s="62">
        <v>1</v>
      </c>
      <c r="CW6" s="68" t="s">
        <v>2446</v>
      </c>
      <c r="CX6" s="62">
        <v>1</v>
      </c>
      <c r="CY6" s="63" t="s">
        <v>2446</v>
      </c>
      <c r="CZ6" s="62" t="s">
        <v>2448</v>
      </c>
      <c r="DA6" s="68" t="s">
        <v>2449</v>
      </c>
      <c r="DB6" s="62" t="s">
        <v>2450</v>
      </c>
      <c r="DC6" s="63" t="s">
        <v>2451</v>
      </c>
      <c r="DD6" s="62" t="s">
        <v>2452</v>
      </c>
      <c r="DE6" s="63" t="s">
        <v>2453</v>
      </c>
      <c r="DF6" s="68" t="s">
        <v>2454</v>
      </c>
      <c r="DG6" s="128" t="s">
        <v>2455</v>
      </c>
      <c r="DH6" s="129">
        <v>1</v>
      </c>
      <c r="DI6" s="68" t="s">
        <v>2456</v>
      </c>
      <c r="DJ6" s="62" t="s">
        <v>2457</v>
      </c>
      <c r="DK6" s="63" t="s">
        <v>2458</v>
      </c>
      <c r="DL6" s="129">
        <v>1</v>
      </c>
      <c r="DM6" s="63" t="s">
        <v>2459</v>
      </c>
      <c r="DN6" s="62" t="s">
        <v>2460</v>
      </c>
      <c r="DO6" s="128" t="s">
        <v>2461</v>
      </c>
      <c r="DP6" s="62" t="s">
        <v>2462</v>
      </c>
      <c r="DQ6" s="63" t="s">
        <v>2463</v>
      </c>
      <c r="DR6" s="130">
        <v>1000</v>
      </c>
      <c r="DS6" s="131" t="s">
        <v>2464</v>
      </c>
      <c r="DT6" s="129">
        <v>1</v>
      </c>
      <c r="DU6" s="68" t="s">
        <v>2465</v>
      </c>
      <c r="DV6" s="132"/>
      <c r="DW6" s="133" t="s">
        <v>2466</v>
      </c>
      <c r="DX6" s="62">
        <v>1</v>
      </c>
      <c r="DY6" s="63" t="s">
        <v>2467</v>
      </c>
      <c r="DZ6" s="62">
        <v>1</v>
      </c>
      <c r="EA6" s="63" t="s">
        <v>2468</v>
      </c>
      <c r="EB6" s="62">
        <v>1</v>
      </c>
      <c r="EC6" s="63" t="s">
        <v>2469</v>
      </c>
    </row>
    <row r="7" spans="1:133" ht="14.85" customHeight="1" thickBot="1">
      <c r="B7" s="62">
        <v>3</v>
      </c>
      <c r="C7" s="63" t="s">
        <v>2470</v>
      </c>
      <c r="D7" s="62">
        <v>2</v>
      </c>
      <c r="E7" s="63" t="s">
        <v>2471</v>
      </c>
      <c r="F7" s="62" t="s">
        <v>2472</v>
      </c>
      <c r="G7" s="63" t="s">
        <v>2473</v>
      </c>
      <c r="H7" s="64">
        <v>2</v>
      </c>
      <c r="I7" s="69" t="s">
        <v>2474</v>
      </c>
      <c r="J7" s="64">
        <v>2</v>
      </c>
      <c r="K7" s="73" t="s">
        <v>2475</v>
      </c>
      <c r="L7" s="62">
        <v>18</v>
      </c>
      <c r="M7" s="63" t="s">
        <v>2476</v>
      </c>
      <c r="N7" s="80">
        <v>11</v>
      </c>
      <c r="O7" s="81" t="s">
        <v>2477</v>
      </c>
      <c r="P7" s="62">
        <v>4</v>
      </c>
      <c r="Q7" s="63" t="s">
        <v>2478</v>
      </c>
      <c r="R7" s="62">
        <v>23</v>
      </c>
      <c r="S7" s="66" t="s">
        <v>2479</v>
      </c>
      <c r="T7" s="80">
        <v>2</v>
      </c>
      <c r="U7" s="81" t="s">
        <v>2480</v>
      </c>
      <c r="V7" s="72">
        <v>2</v>
      </c>
      <c r="W7" s="65" t="s">
        <v>2481</v>
      </c>
      <c r="X7" s="62">
        <v>3</v>
      </c>
      <c r="Y7" s="63" t="s">
        <v>2482</v>
      </c>
      <c r="Z7" s="62">
        <v>2</v>
      </c>
      <c r="AA7" s="63" t="s">
        <v>2483</v>
      </c>
      <c r="AB7" s="80">
        <v>2</v>
      </c>
      <c r="AC7" s="81" t="s">
        <v>2484</v>
      </c>
      <c r="AD7" s="62">
        <v>5</v>
      </c>
      <c r="AE7" s="63" t="s">
        <v>2485</v>
      </c>
      <c r="AF7" s="62">
        <v>4</v>
      </c>
      <c r="AG7" s="63" t="s">
        <v>2486</v>
      </c>
      <c r="AH7" s="80">
        <v>2</v>
      </c>
      <c r="AI7" s="81" t="s">
        <v>2487</v>
      </c>
      <c r="AJ7" s="80">
        <v>2</v>
      </c>
      <c r="AK7" s="82" t="s">
        <v>2488</v>
      </c>
      <c r="AL7" s="83">
        <v>2</v>
      </c>
      <c r="AM7" s="84" t="s">
        <v>2489</v>
      </c>
      <c r="AN7" s="62">
        <v>2</v>
      </c>
      <c r="AO7" s="63" t="s">
        <v>2490</v>
      </c>
      <c r="AP7" s="62">
        <v>2</v>
      </c>
      <c r="AQ7" s="63" t="s">
        <v>2491</v>
      </c>
      <c r="AR7" s="62">
        <v>2</v>
      </c>
      <c r="AS7" s="63" t="s">
        <v>2492</v>
      </c>
      <c r="AT7" s="62">
        <v>2</v>
      </c>
      <c r="AU7" s="63" t="s">
        <v>2493</v>
      </c>
      <c r="AV7" s="62">
        <v>2</v>
      </c>
      <c r="AW7" s="63" t="s">
        <v>2494</v>
      </c>
      <c r="AX7" s="85">
        <v>2</v>
      </c>
      <c r="AY7" s="85" t="s">
        <v>2495</v>
      </c>
      <c r="AZ7" s="188">
        <v>51</v>
      </c>
      <c r="BA7" s="189" t="s">
        <v>2496</v>
      </c>
      <c r="BB7" s="68">
        <v>2</v>
      </c>
      <c r="BC7" s="63" t="s">
        <v>2497</v>
      </c>
      <c r="BD7" s="62">
        <v>2</v>
      </c>
      <c r="BE7" t="s">
        <v>2498</v>
      </c>
      <c r="BF7" s="64">
        <v>2</v>
      </c>
      <c r="BG7" s="63" t="s">
        <v>2499</v>
      </c>
      <c r="BH7" s="68">
        <v>2</v>
      </c>
      <c r="BI7" t="s">
        <v>2500</v>
      </c>
      <c r="BJ7" s="62">
        <v>2</v>
      </c>
      <c r="BK7" t="s">
        <v>2501</v>
      </c>
      <c r="BL7" s="62">
        <v>2</v>
      </c>
      <c r="BM7" s="74" t="s">
        <v>2502</v>
      </c>
      <c r="BN7" s="68">
        <v>2</v>
      </c>
      <c r="BO7" s="63" t="s">
        <v>2503</v>
      </c>
      <c r="BP7" s="62">
        <v>3</v>
      </c>
      <c r="BQ7" s="63" t="s">
        <v>2504</v>
      </c>
      <c r="BR7" s="62">
        <v>2</v>
      </c>
      <c r="BS7" s="63" t="s">
        <v>2505</v>
      </c>
      <c r="BT7" s="62">
        <v>2</v>
      </c>
      <c r="BU7" s="63" t="s">
        <v>2506</v>
      </c>
      <c r="BV7" s="80">
        <v>2</v>
      </c>
      <c r="BW7" s="86" t="s">
        <v>2507</v>
      </c>
      <c r="BX7" s="62" t="s">
        <v>2508</v>
      </c>
      <c r="BY7" s="68" t="s">
        <v>2509</v>
      </c>
      <c r="BZ7" s="62">
        <v>18</v>
      </c>
      <c r="CA7" s="63" t="s">
        <v>2476</v>
      </c>
      <c r="CB7" s="126">
        <v>1</v>
      </c>
      <c r="CC7" s="127" t="s">
        <v>2510</v>
      </c>
      <c r="CD7" s="68">
        <v>2</v>
      </c>
      <c r="CE7" s="63" t="s">
        <v>2511</v>
      </c>
      <c r="CF7" s="62">
        <v>2</v>
      </c>
      <c r="CG7" s="63" t="s">
        <v>2512</v>
      </c>
      <c r="CH7" s="85">
        <v>11</v>
      </c>
      <c r="CI7" s="85" t="s">
        <v>2477</v>
      </c>
      <c r="CJ7" s="75">
        <v>2</v>
      </c>
      <c r="CK7" s="76" t="s">
        <v>2513</v>
      </c>
      <c r="CL7" s="78" t="s">
        <v>2514</v>
      </c>
      <c r="CM7" s="87" t="s">
        <v>2515</v>
      </c>
      <c r="CN7" s="78">
        <v>2</v>
      </c>
      <c r="CO7" s="79" t="s">
        <v>2516</v>
      </c>
      <c r="CP7" s="62">
        <v>2</v>
      </c>
      <c r="CQ7" s="68" t="s">
        <v>2517</v>
      </c>
      <c r="CR7" s="62">
        <v>2</v>
      </c>
      <c r="CS7" s="63" t="s">
        <v>2518</v>
      </c>
      <c r="CT7" s="80">
        <v>2</v>
      </c>
      <c r="CU7" s="81" t="s">
        <v>2519</v>
      </c>
      <c r="CV7" s="62">
        <v>2</v>
      </c>
      <c r="CW7" s="68" t="s">
        <v>2518</v>
      </c>
      <c r="CX7" s="62">
        <v>2</v>
      </c>
      <c r="CY7" s="63" t="s">
        <v>2520</v>
      </c>
      <c r="CZ7" s="134" t="s">
        <v>2521</v>
      </c>
      <c r="DA7" t="s">
        <v>2522</v>
      </c>
      <c r="DB7" s="62" t="s">
        <v>2523</v>
      </c>
      <c r="DC7" s="63" t="s">
        <v>2524</v>
      </c>
      <c r="DD7" s="62" t="s">
        <v>2525</v>
      </c>
      <c r="DE7" s="63" t="s">
        <v>2526</v>
      </c>
      <c r="DF7" s="135">
        <v>1</v>
      </c>
      <c r="DG7" s="63" t="s">
        <v>2427</v>
      </c>
      <c r="DH7" s="80">
        <v>2</v>
      </c>
      <c r="DI7" s="85" t="s">
        <v>2527</v>
      </c>
      <c r="DJ7" s="62" t="s">
        <v>2528</v>
      </c>
      <c r="DK7" s="63" t="s">
        <v>2529</v>
      </c>
      <c r="DL7" s="80">
        <v>2</v>
      </c>
      <c r="DM7" s="81" t="s">
        <v>2530</v>
      </c>
      <c r="DN7" s="62" t="s">
        <v>2531</v>
      </c>
      <c r="DO7" s="128" t="s">
        <v>2532</v>
      </c>
      <c r="DP7" s="62" t="s">
        <v>2533</v>
      </c>
      <c r="DQ7" s="63" t="s">
        <v>2534</v>
      </c>
      <c r="DR7" s="62">
        <v>1100</v>
      </c>
      <c r="DS7" s="63" t="s">
        <v>2535</v>
      </c>
      <c r="DT7" s="80">
        <v>2</v>
      </c>
      <c r="DU7" s="85" t="s">
        <v>2536</v>
      </c>
      <c r="DV7" s="62" t="s">
        <v>2537</v>
      </c>
      <c r="DW7" s="63" t="s">
        <v>2538</v>
      </c>
      <c r="DX7" s="62">
        <v>5</v>
      </c>
      <c r="DY7" s="63" t="s">
        <v>2539</v>
      </c>
      <c r="DZ7" s="62">
        <v>2</v>
      </c>
      <c r="EA7" s="63" t="s">
        <v>2540</v>
      </c>
      <c r="EB7" s="80">
        <v>2</v>
      </c>
      <c r="EC7" s="81" t="s">
        <v>2541</v>
      </c>
    </row>
    <row r="8" spans="1:133" ht="14.85" customHeight="1" thickBot="1">
      <c r="B8" s="62">
        <v>4</v>
      </c>
      <c r="C8" s="63" t="s">
        <v>2542</v>
      </c>
      <c r="D8" s="62">
        <v>3</v>
      </c>
      <c r="E8" s="63" t="s">
        <v>2543</v>
      </c>
      <c r="F8" s="62" t="s">
        <v>2544</v>
      </c>
      <c r="G8" s="63" t="s">
        <v>2545</v>
      </c>
      <c r="H8" s="64">
        <v>3</v>
      </c>
      <c r="I8" s="69" t="s">
        <v>2546</v>
      </c>
      <c r="J8" s="64">
        <v>3</v>
      </c>
      <c r="K8" s="73" t="s">
        <v>2547</v>
      </c>
      <c r="L8" s="62">
        <v>19</v>
      </c>
      <c r="M8" s="63" t="s">
        <v>2548</v>
      </c>
      <c r="P8" s="62">
        <v>5</v>
      </c>
      <c r="Q8" s="63" t="s">
        <v>2549</v>
      </c>
      <c r="R8" s="62">
        <v>24</v>
      </c>
      <c r="S8" s="66" t="s">
        <v>2550</v>
      </c>
      <c r="V8" s="72">
        <v>3</v>
      </c>
      <c r="W8" s="65" t="s">
        <v>2551</v>
      </c>
      <c r="X8" s="62">
        <v>8</v>
      </c>
      <c r="Y8" s="63" t="s">
        <v>2552</v>
      </c>
      <c r="Z8" s="62">
        <v>3</v>
      </c>
      <c r="AA8" s="63" t="s">
        <v>2553</v>
      </c>
      <c r="AD8" s="62">
        <v>6</v>
      </c>
      <c r="AE8" s="63" t="s">
        <v>2554</v>
      </c>
      <c r="AF8" s="62">
        <v>8</v>
      </c>
      <c r="AG8" s="63" t="s">
        <v>2552</v>
      </c>
      <c r="AN8" s="62">
        <v>3</v>
      </c>
      <c r="AO8" s="63" t="s">
        <v>2555</v>
      </c>
      <c r="AP8" s="80">
        <v>3</v>
      </c>
      <c r="AQ8" s="81" t="s">
        <v>2556</v>
      </c>
      <c r="AR8" s="62">
        <v>3</v>
      </c>
      <c r="AS8" s="63" t="s">
        <v>2557</v>
      </c>
      <c r="AT8" s="62">
        <v>3</v>
      </c>
      <c r="AU8" s="63" t="s">
        <v>2558</v>
      </c>
      <c r="AV8" s="62">
        <v>3</v>
      </c>
      <c r="AW8" s="63" t="s">
        <v>2559</v>
      </c>
      <c r="AX8" s="68"/>
      <c r="AY8" s="68"/>
      <c r="AZ8" s="188">
        <v>71</v>
      </c>
      <c r="BA8" s="189" t="s">
        <v>2560</v>
      </c>
      <c r="BB8" s="85">
        <v>3</v>
      </c>
      <c r="BC8" s="81" t="s">
        <v>2561</v>
      </c>
      <c r="BD8" s="62">
        <v>3</v>
      </c>
      <c r="BE8" t="s">
        <v>2562</v>
      </c>
      <c r="BF8" s="64">
        <v>3</v>
      </c>
      <c r="BG8" s="63" t="s">
        <v>2563</v>
      </c>
      <c r="BH8" s="68">
        <v>3</v>
      </c>
      <c r="BI8" t="s">
        <v>2564</v>
      </c>
      <c r="BJ8" s="62">
        <v>3</v>
      </c>
      <c r="BK8" t="s">
        <v>2565</v>
      </c>
      <c r="BL8" s="62">
        <v>3</v>
      </c>
      <c r="BM8" s="74" t="s">
        <v>2566</v>
      </c>
      <c r="BN8" s="68">
        <v>3</v>
      </c>
      <c r="BO8" s="63" t="s">
        <v>2459</v>
      </c>
      <c r="BP8" s="62">
        <v>4</v>
      </c>
      <c r="BQ8" s="63" t="s">
        <v>2567</v>
      </c>
      <c r="BR8" s="62">
        <v>3</v>
      </c>
      <c r="BS8" s="63" t="s">
        <v>2568</v>
      </c>
      <c r="BT8" s="80">
        <v>3</v>
      </c>
      <c r="BU8" s="81" t="s">
        <v>2569</v>
      </c>
      <c r="BX8" s="62" t="s">
        <v>2570</v>
      </c>
      <c r="BY8" s="68" t="s">
        <v>2571</v>
      </c>
      <c r="BZ8" s="62">
        <v>19</v>
      </c>
      <c r="CA8" s="63" t="s">
        <v>2548</v>
      </c>
      <c r="CB8" s="126">
        <v>1.1000000000000001</v>
      </c>
      <c r="CC8" s="127" t="s">
        <v>2572</v>
      </c>
      <c r="CD8" s="68">
        <v>3</v>
      </c>
      <c r="CE8" s="63" t="s">
        <v>2573</v>
      </c>
      <c r="CF8" s="62">
        <v>3</v>
      </c>
      <c r="CG8" s="63" t="s">
        <v>2574</v>
      </c>
      <c r="CJ8" s="75">
        <v>3</v>
      </c>
      <c r="CK8" s="76" t="s">
        <v>2575</v>
      </c>
      <c r="CL8" s="78" t="s">
        <v>2576</v>
      </c>
      <c r="CM8" s="87" t="s">
        <v>2577</v>
      </c>
      <c r="CN8" s="78">
        <v>3</v>
      </c>
      <c r="CO8" s="79" t="s">
        <v>2578</v>
      </c>
      <c r="CP8" s="80">
        <v>3</v>
      </c>
      <c r="CQ8" s="88" t="s">
        <v>2579</v>
      </c>
      <c r="CR8" s="62">
        <v>3</v>
      </c>
      <c r="CS8" s="63" t="s">
        <v>2580</v>
      </c>
      <c r="CV8" s="62">
        <v>3</v>
      </c>
      <c r="CW8" s="68" t="s">
        <v>2580</v>
      </c>
      <c r="CX8" s="62">
        <v>3</v>
      </c>
      <c r="CY8" s="63" t="s">
        <v>2581</v>
      </c>
      <c r="CZ8" s="134" t="s">
        <v>1754</v>
      </c>
      <c r="DA8" t="s">
        <v>2582</v>
      </c>
      <c r="DB8" s="62" t="s">
        <v>2583</v>
      </c>
      <c r="DC8" s="63" t="s">
        <v>2584</v>
      </c>
      <c r="DD8" s="62" t="s">
        <v>2585</v>
      </c>
      <c r="DE8" s="63" t="s">
        <v>2586</v>
      </c>
      <c r="DF8" s="135">
        <v>2</v>
      </c>
      <c r="DG8" s="63" t="s">
        <v>2499</v>
      </c>
      <c r="DJ8" s="134" t="s">
        <v>2403</v>
      </c>
      <c r="DK8" s="74" t="s">
        <v>2587</v>
      </c>
      <c r="DN8" s="62" t="s">
        <v>2588</v>
      </c>
      <c r="DO8" s="128" t="s">
        <v>2589</v>
      </c>
      <c r="DP8" s="129" t="s">
        <v>2590</v>
      </c>
      <c r="DQ8" s="63" t="s">
        <v>2591</v>
      </c>
      <c r="DR8" s="129">
        <v>1101</v>
      </c>
      <c r="DS8" s="63" t="s">
        <v>2592</v>
      </c>
      <c r="DV8" s="134" t="s">
        <v>2593</v>
      </c>
      <c r="DW8" s="74" t="s">
        <v>2594</v>
      </c>
      <c r="DX8" s="62">
        <v>6</v>
      </c>
      <c r="DY8" s="63" t="s">
        <v>2595</v>
      </c>
      <c r="DZ8" s="80">
        <v>3</v>
      </c>
      <c r="EA8" s="81" t="s">
        <v>2596</v>
      </c>
    </row>
    <row r="9" spans="1:133" ht="14.85" customHeight="1" thickBot="1">
      <c r="B9" s="62">
        <v>5</v>
      </c>
      <c r="C9" s="63" t="s">
        <v>2597</v>
      </c>
      <c r="D9" s="80">
        <v>4</v>
      </c>
      <c r="E9" s="81" t="s">
        <v>2556</v>
      </c>
      <c r="F9" s="62" t="s">
        <v>2598</v>
      </c>
      <c r="G9" s="63" t="s">
        <v>2599</v>
      </c>
      <c r="H9" s="89">
        <v>4</v>
      </c>
      <c r="I9" s="90" t="s">
        <v>2600</v>
      </c>
      <c r="J9" s="89">
        <v>4</v>
      </c>
      <c r="K9" s="82" t="s">
        <v>2601</v>
      </c>
      <c r="L9" s="80">
        <v>20</v>
      </c>
      <c r="M9" s="81" t="s">
        <v>2602</v>
      </c>
      <c r="P9" s="62">
        <v>8</v>
      </c>
      <c r="Q9" s="63" t="s">
        <v>2603</v>
      </c>
      <c r="R9" s="62">
        <v>25</v>
      </c>
      <c r="S9" s="66" t="s">
        <v>2604</v>
      </c>
      <c r="V9" s="83">
        <v>4</v>
      </c>
      <c r="W9" s="91" t="s">
        <v>2605</v>
      </c>
      <c r="X9" s="62">
        <v>12</v>
      </c>
      <c r="Y9" s="63" t="s">
        <v>2606</v>
      </c>
      <c r="Z9" s="80">
        <v>4</v>
      </c>
      <c r="AA9" s="81" t="s">
        <v>2607</v>
      </c>
      <c r="AD9" s="62">
        <v>7</v>
      </c>
      <c r="AE9" s="63" t="s">
        <v>2608</v>
      </c>
      <c r="AF9" s="62">
        <v>15</v>
      </c>
      <c r="AG9" s="63" t="s">
        <v>2609</v>
      </c>
      <c r="AN9" s="80">
        <v>4</v>
      </c>
      <c r="AO9" s="81" t="s">
        <v>2610</v>
      </c>
      <c r="AR9" s="80">
        <v>4</v>
      </c>
      <c r="AS9" s="81" t="s">
        <v>2556</v>
      </c>
      <c r="AT9" s="62">
        <v>4</v>
      </c>
      <c r="AU9" s="63" t="s">
        <v>2611</v>
      </c>
      <c r="AV9" s="62">
        <v>4</v>
      </c>
      <c r="AW9" s="63" t="s">
        <v>2486</v>
      </c>
      <c r="AX9" s="68"/>
      <c r="AY9" s="68"/>
      <c r="AZ9" s="188">
        <v>80</v>
      </c>
      <c r="BA9" s="189" t="s">
        <v>2612</v>
      </c>
      <c r="BD9" s="62">
        <v>4</v>
      </c>
      <c r="BE9" s="74" t="s">
        <v>2613</v>
      </c>
      <c r="BF9" s="64">
        <v>4</v>
      </c>
      <c r="BG9" s="74" t="s">
        <v>2614</v>
      </c>
      <c r="BH9" s="85">
        <v>4</v>
      </c>
      <c r="BI9" s="88" t="s">
        <v>2615</v>
      </c>
      <c r="BJ9" s="89">
        <v>4</v>
      </c>
      <c r="BK9" s="88" t="s">
        <v>2616</v>
      </c>
      <c r="BL9" s="62">
        <v>4</v>
      </c>
      <c r="BM9" s="74" t="s">
        <v>2617</v>
      </c>
      <c r="BN9" s="68">
        <v>4</v>
      </c>
      <c r="BO9" s="63" t="s">
        <v>2618</v>
      </c>
      <c r="BP9" s="62">
        <v>5</v>
      </c>
      <c r="BQ9" s="63" t="s">
        <v>2619</v>
      </c>
      <c r="BR9" s="62">
        <v>4</v>
      </c>
      <c r="BS9" s="63" t="s">
        <v>2620</v>
      </c>
      <c r="BX9" s="62" t="s">
        <v>2621</v>
      </c>
      <c r="BY9" s="68" t="s">
        <v>2622</v>
      </c>
      <c r="BZ9" s="80">
        <v>20</v>
      </c>
      <c r="CA9" s="81" t="s">
        <v>2602</v>
      </c>
      <c r="CB9" s="126">
        <v>1.1100000000000001</v>
      </c>
      <c r="CC9" s="127" t="s">
        <v>2623</v>
      </c>
      <c r="CD9" s="68">
        <v>4</v>
      </c>
      <c r="CE9" s="63" t="s">
        <v>2624</v>
      </c>
      <c r="CF9" s="80">
        <v>4</v>
      </c>
      <c r="CG9" s="81" t="s">
        <v>2625</v>
      </c>
      <c r="CJ9" s="75" t="s">
        <v>2626</v>
      </c>
      <c r="CK9" s="76" t="s">
        <v>2626</v>
      </c>
      <c r="CL9" s="78" t="s">
        <v>2626</v>
      </c>
      <c r="CM9" s="87" t="s">
        <v>2626</v>
      </c>
      <c r="CN9" s="78">
        <v>4</v>
      </c>
      <c r="CO9" s="79" t="s">
        <v>2626</v>
      </c>
      <c r="CR9" s="80">
        <v>4</v>
      </c>
      <c r="CS9" s="81" t="s">
        <v>2627</v>
      </c>
      <c r="CV9" s="80">
        <v>4</v>
      </c>
      <c r="CW9" s="85" t="s">
        <v>2627</v>
      </c>
      <c r="CX9" s="62">
        <v>4</v>
      </c>
      <c r="CY9" s="63" t="s">
        <v>2580</v>
      </c>
      <c r="CZ9" s="134" t="s">
        <v>2628</v>
      </c>
      <c r="DA9" t="s">
        <v>2629</v>
      </c>
      <c r="DB9" s="134" t="s">
        <v>2630</v>
      </c>
      <c r="DC9" s="74" t="s">
        <v>2631</v>
      </c>
      <c r="DD9" s="134" t="s">
        <v>2632</v>
      </c>
      <c r="DE9" s="74" t="s">
        <v>2633</v>
      </c>
      <c r="DF9" s="135">
        <v>3</v>
      </c>
      <c r="DG9" s="63" t="s">
        <v>2563</v>
      </c>
      <c r="DJ9" s="134" t="s">
        <v>2634</v>
      </c>
      <c r="DK9" s="74" t="s">
        <v>2635</v>
      </c>
      <c r="DN9" s="129" t="s">
        <v>2636</v>
      </c>
      <c r="DO9" s="68" t="s">
        <v>2637</v>
      </c>
      <c r="DP9" s="62" t="s">
        <v>2638</v>
      </c>
      <c r="DQ9" s="63" t="s">
        <v>2639</v>
      </c>
      <c r="DR9" s="62">
        <v>1102</v>
      </c>
      <c r="DS9" s="63" t="s">
        <v>2640</v>
      </c>
      <c r="DV9" s="134" t="s">
        <v>2641</v>
      </c>
      <c r="DW9" s="74" t="s">
        <v>2642</v>
      </c>
      <c r="DX9" s="62">
        <v>7</v>
      </c>
      <c r="DY9" s="63" t="s">
        <v>2643</v>
      </c>
      <c r="EB9" s="136"/>
    </row>
    <row r="10" spans="1:133" ht="14.85" customHeight="1" thickBot="1">
      <c r="B10" s="62">
        <v>6</v>
      </c>
      <c r="C10" s="63" t="s">
        <v>2644</v>
      </c>
      <c r="F10" s="62" t="s">
        <v>2645</v>
      </c>
      <c r="G10" s="63" t="s">
        <v>2646</v>
      </c>
      <c r="P10" s="80">
        <v>9</v>
      </c>
      <c r="Q10" s="81" t="s">
        <v>2647</v>
      </c>
      <c r="R10" s="80">
        <v>26</v>
      </c>
      <c r="S10" s="86" t="s">
        <v>2648</v>
      </c>
      <c r="X10" s="62">
        <v>16</v>
      </c>
      <c r="Y10" s="63" t="s">
        <v>2649</v>
      </c>
      <c r="AD10" s="62">
        <v>8</v>
      </c>
      <c r="AE10" s="63" t="s">
        <v>2650</v>
      </c>
      <c r="AF10" s="62">
        <v>18</v>
      </c>
      <c r="AG10" s="63" t="s">
        <v>2651</v>
      </c>
      <c r="AT10" s="80">
        <v>5</v>
      </c>
      <c r="AU10" s="81" t="s">
        <v>2652</v>
      </c>
      <c r="AV10" s="80">
        <v>5</v>
      </c>
      <c r="AW10" s="81" t="s">
        <v>2653</v>
      </c>
      <c r="AX10" s="68"/>
      <c r="AY10" s="68"/>
      <c r="AZ10" s="188">
        <v>1000</v>
      </c>
      <c r="BA10" s="189" t="s">
        <v>2654</v>
      </c>
      <c r="BD10" s="62">
        <v>5</v>
      </c>
      <c r="BE10" s="74" t="s">
        <v>2655</v>
      </c>
      <c r="BF10" s="64">
        <v>5</v>
      </c>
      <c r="BG10" s="74" t="s">
        <v>2656</v>
      </c>
      <c r="BJ10" s="135"/>
      <c r="BL10" s="62">
        <v>5</v>
      </c>
      <c r="BM10" s="74" t="s">
        <v>2657</v>
      </c>
      <c r="BN10" s="85">
        <v>5</v>
      </c>
      <c r="BO10" s="81" t="s">
        <v>2658</v>
      </c>
      <c r="BP10" s="62">
        <v>7</v>
      </c>
      <c r="BQ10" s="63" t="s">
        <v>2659</v>
      </c>
      <c r="BR10" s="80">
        <v>5</v>
      </c>
      <c r="BS10" s="81" t="s">
        <v>2660</v>
      </c>
      <c r="BX10" s="62" t="s">
        <v>2661</v>
      </c>
      <c r="BY10" s="63" t="s">
        <v>2662</v>
      </c>
      <c r="CB10" s="126">
        <v>1.1200000000000001</v>
      </c>
      <c r="CC10" s="127" t="s">
        <v>2663</v>
      </c>
      <c r="CD10" s="68">
        <v>5</v>
      </c>
      <c r="CE10" s="63" t="s">
        <v>2664</v>
      </c>
      <c r="CJ10" s="92"/>
      <c r="CK10" s="93"/>
      <c r="CL10" s="92"/>
      <c r="CM10" s="94"/>
      <c r="CN10" s="92"/>
      <c r="CO10" s="93"/>
      <c r="CX10" s="80">
        <v>5</v>
      </c>
      <c r="CY10" s="81" t="s">
        <v>2627</v>
      </c>
      <c r="CZ10" s="134" t="s">
        <v>2665</v>
      </c>
      <c r="DA10" t="s">
        <v>2666</v>
      </c>
      <c r="DB10" s="134" t="s">
        <v>2667</v>
      </c>
      <c r="DC10" s="74" t="s">
        <v>2668</v>
      </c>
      <c r="DD10" s="134" t="s">
        <v>2669</v>
      </c>
      <c r="DE10" s="74" t="s">
        <v>2670</v>
      </c>
      <c r="DF10" s="135">
        <v>4</v>
      </c>
      <c r="DG10" s="74" t="s">
        <v>2614</v>
      </c>
      <c r="DJ10" s="134" t="s">
        <v>2472</v>
      </c>
      <c r="DK10" s="74" t="s">
        <v>2671</v>
      </c>
      <c r="DN10" s="80" t="s">
        <v>2672</v>
      </c>
      <c r="DO10" s="85" t="s">
        <v>2673</v>
      </c>
      <c r="DP10" s="134" t="s">
        <v>2674</v>
      </c>
      <c r="DQ10" s="73" t="s">
        <v>2675</v>
      </c>
      <c r="DR10" s="64">
        <v>1103</v>
      </c>
      <c r="DS10" s="73" t="s">
        <v>2676</v>
      </c>
      <c r="DV10" s="134" t="s">
        <v>2677</v>
      </c>
      <c r="DW10" s="74" t="s">
        <v>2678</v>
      </c>
      <c r="DX10" s="62">
        <v>8</v>
      </c>
      <c r="DY10" s="63" t="s">
        <v>2679</v>
      </c>
      <c r="DZ10" s="136"/>
    </row>
    <row r="11" spans="1:133" ht="14.85" customHeight="1" thickBot="1">
      <c r="B11" s="62">
        <v>7</v>
      </c>
      <c r="C11" s="63" t="s">
        <v>2680</v>
      </c>
      <c r="F11" s="62" t="s">
        <v>2681</v>
      </c>
      <c r="G11" s="63" t="s">
        <v>2682</v>
      </c>
      <c r="S11" s="95"/>
      <c r="X11" s="62">
        <v>18</v>
      </c>
      <c r="Y11" s="63" t="s">
        <v>2651</v>
      </c>
      <c r="AD11" s="62">
        <v>9</v>
      </c>
      <c r="AE11" s="63" t="s">
        <v>2683</v>
      </c>
      <c r="AF11" s="62">
        <v>19</v>
      </c>
      <c r="AG11" s="63" t="s">
        <v>2684</v>
      </c>
      <c r="AZ11" s="188">
        <v>1001</v>
      </c>
      <c r="BA11" s="189" t="s">
        <v>2685</v>
      </c>
      <c r="BD11" s="80">
        <v>6</v>
      </c>
      <c r="BE11" s="96" t="s">
        <v>2686</v>
      </c>
      <c r="BF11" s="64">
        <v>6</v>
      </c>
      <c r="BG11" s="74" t="s">
        <v>2687</v>
      </c>
      <c r="BJ11" s="135"/>
      <c r="BL11" s="62">
        <v>6</v>
      </c>
      <c r="BM11" s="74" t="s">
        <v>2688</v>
      </c>
      <c r="BP11" s="62">
        <v>8</v>
      </c>
      <c r="BQ11" s="63" t="s">
        <v>2689</v>
      </c>
      <c r="BX11" s="62" t="s">
        <v>2690</v>
      </c>
      <c r="BY11" s="63" t="s">
        <v>2691</v>
      </c>
      <c r="CB11" s="126">
        <v>1.1299999999999999</v>
      </c>
      <c r="CC11" s="127" t="s">
        <v>2692</v>
      </c>
      <c r="CD11" s="68">
        <v>6</v>
      </c>
      <c r="CE11" s="63" t="s">
        <v>2693</v>
      </c>
      <c r="CJ11" s="92"/>
      <c r="CK11" s="93"/>
      <c r="CL11" s="92"/>
      <c r="CM11" s="94"/>
      <c r="CN11" s="92"/>
      <c r="CO11" s="93"/>
      <c r="CZ11" s="134" t="s">
        <v>2694</v>
      </c>
      <c r="DA11" t="s">
        <v>2695</v>
      </c>
      <c r="DB11" s="134" t="s">
        <v>2696</v>
      </c>
      <c r="DC11" s="74" t="s">
        <v>2697</v>
      </c>
      <c r="DD11" s="134" t="s">
        <v>2698</v>
      </c>
      <c r="DE11" s="74" t="s">
        <v>2699</v>
      </c>
      <c r="DF11" s="135">
        <v>5</v>
      </c>
      <c r="DG11" s="74" t="s">
        <v>2656</v>
      </c>
      <c r="DJ11" s="134" t="s">
        <v>2544</v>
      </c>
      <c r="DK11" s="74" t="s">
        <v>2700</v>
      </c>
      <c r="DP11" s="134" t="s">
        <v>2701</v>
      </c>
      <c r="DQ11" s="73" t="s">
        <v>2702</v>
      </c>
      <c r="DR11" s="64">
        <v>1104</v>
      </c>
      <c r="DS11" s="73" t="s">
        <v>2703</v>
      </c>
      <c r="DV11" s="132"/>
      <c r="DW11" s="133" t="s">
        <v>2704</v>
      </c>
      <c r="DX11" s="62">
        <v>9</v>
      </c>
      <c r="DY11" s="63" t="s">
        <v>2705</v>
      </c>
    </row>
    <row r="12" spans="1:133" ht="14.85" customHeight="1" thickBot="1">
      <c r="B12" s="62">
        <v>8</v>
      </c>
      <c r="C12" s="63" t="s">
        <v>2706</v>
      </c>
      <c r="F12" s="62" t="s">
        <v>2707</v>
      </c>
      <c r="G12" s="63" t="s">
        <v>2708</v>
      </c>
      <c r="X12" s="80">
        <v>19</v>
      </c>
      <c r="Y12" s="81" t="s">
        <v>2684</v>
      </c>
      <c r="AD12" s="62">
        <v>11</v>
      </c>
      <c r="AE12" s="63" t="s">
        <v>2709</v>
      </c>
      <c r="AF12" s="80">
        <v>22</v>
      </c>
      <c r="AG12" s="81" t="s">
        <v>2710</v>
      </c>
      <c r="AZ12" s="188">
        <v>1002</v>
      </c>
      <c r="BA12" s="199" t="s">
        <v>2711</v>
      </c>
      <c r="BF12" s="64">
        <v>7</v>
      </c>
      <c r="BG12" s="74" t="s">
        <v>2712</v>
      </c>
      <c r="BJ12" s="135"/>
      <c r="BL12" s="62">
        <v>7</v>
      </c>
      <c r="BM12" s="74" t="s">
        <v>2713</v>
      </c>
      <c r="BP12" s="62">
        <v>9</v>
      </c>
      <c r="BQ12" s="63" t="s">
        <v>2714</v>
      </c>
      <c r="BX12" s="62" t="s">
        <v>2715</v>
      </c>
      <c r="BY12" s="63" t="s">
        <v>2716</v>
      </c>
      <c r="CB12" s="126">
        <v>1.1399999999999999</v>
      </c>
      <c r="CC12" s="127" t="s">
        <v>2717</v>
      </c>
      <c r="CD12" s="68">
        <v>7</v>
      </c>
      <c r="CE12" s="63" t="s">
        <v>2718</v>
      </c>
      <c r="CJ12" s="92"/>
      <c r="CK12" s="93"/>
      <c r="CL12" s="92"/>
      <c r="CM12" s="94"/>
      <c r="CN12" s="92"/>
      <c r="CO12" s="93"/>
      <c r="CZ12" s="134" t="s">
        <v>2719</v>
      </c>
      <c r="DA12" t="s">
        <v>2720</v>
      </c>
      <c r="DB12" s="134" t="s">
        <v>2721</v>
      </c>
      <c r="DC12" s="74" t="s">
        <v>2722</v>
      </c>
      <c r="DD12" s="134" t="s">
        <v>2723</v>
      </c>
      <c r="DE12" s="74" t="s">
        <v>2724</v>
      </c>
      <c r="DF12" s="135">
        <v>6</v>
      </c>
      <c r="DG12" s="74" t="s">
        <v>2687</v>
      </c>
      <c r="DJ12" s="134" t="s">
        <v>2598</v>
      </c>
      <c r="DK12" s="74" t="s">
        <v>2725</v>
      </c>
      <c r="DP12" s="134" t="s">
        <v>2726</v>
      </c>
      <c r="DQ12" s="73" t="s">
        <v>2727</v>
      </c>
      <c r="DR12" s="64">
        <v>1105</v>
      </c>
      <c r="DS12" s="73" t="s">
        <v>2728</v>
      </c>
      <c r="DV12" s="134" t="s">
        <v>2729</v>
      </c>
      <c r="DW12" s="74" t="s">
        <v>2730</v>
      </c>
      <c r="DX12" s="62">
        <v>10</v>
      </c>
      <c r="DY12" s="63" t="s">
        <v>2731</v>
      </c>
    </row>
    <row r="13" spans="1:133" ht="14.85" customHeight="1" thickBot="1">
      <c r="B13" s="62">
        <v>9</v>
      </c>
      <c r="C13" s="63" t="s">
        <v>2732</v>
      </c>
      <c r="F13" s="62" t="s">
        <v>2733</v>
      </c>
      <c r="G13" s="63" t="s">
        <v>2734</v>
      </c>
      <c r="AD13" s="62">
        <v>12</v>
      </c>
      <c r="AE13" s="63" t="s">
        <v>2735</v>
      </c>
      <c r="AZ13" s="188">
        <v>1003</v>
      </c>
      <c r="BA13" s="189" t="s">
        <v>2736</v>
      </c>
      <c r="BF13" s="64">
        <v>8</v>
      </c>
      <c r="BG13" s="74" t="s">
        <v>2737</v>
      </c>
      <c r="BJ13" s="135"/>
      <c r="BL13" s="62">
        <v>8</v>
      </c>
      <c r="BM13" s="74" t="s">
        <v>2561</v>
      </c>
      <c r="BP13" s="62">
        <v>10</v>
      </c>
      <c r="BQ13" s="63" t="s">
        <v>2738</v>
      </c>
      <c r="BX13" s="62" t="s">
        <v>2739</v>
      </c>
      <c r="BY13" s="63" t="s">
        <v>2740</v>
      </c>
      <c r="CB13" s="126">
        <v>1.1499999999999999</v>
      </c>
      <c r="CC13" s="127" t="s">
        <v>2741</v>
      </c>
      <c r="CD13" s="85">
        <v>8</v>
      </c>
      <c r="CE13" s="81" t="s">
        <v>2556</v>
      </c>
      <c r="CJ13" s="92"/>
      <c r="CK13" s="93"/>
      <c r="CL13" s="92"/>
      <c r="CM13" s="94"/>
      <c r="CN13" s="92"/>
      <c r="CO13" s="93"/>
      <c r="CZ13" s="134" t="s">
        <v>2742</v>
      </c>
      <c r="DA13" t="s">
        <v>2743</v>
      </c>
      <c r="DB13" s="134" t="s">
        <v>2744</v>
      </c>
      <c r="DC13" s="74" t="s">
        <v>2745</v>
      </c>
      <c r="DD13" s="134" t="s">
        <v>2746</v>
      </c>
      <c r="DE13" s="74" t="s">
        <v>2747</v>
      </c>
      <c r="DF13" s="135">
        <v>7</v>
      </c>
      <c r="DG13" s="74" t="s">
        <v>2712</v>
      </c>
      <c r="DJ13" s="134" t="s">
        <v>2645</v>
      </c>
      <c r="DK13" s="74" t="s">
        <v>2748</v>
      </c>
      <c r="DP13" s="134" t="s">
        <v>2749</v>
      </c>
      <c r="DQ13" s="73" t="s">
        <v>2750</v>
      </c>
      <c r="DR13" s="64">
        <v>1106</v>
      </c>
      <c r="DS13" s="73" t="s">
        <v>2751</v>
      </c>
      <c r="DV13" s="134" t="s">
        <v>2752</v>
      </c>
      <c r="DW13" s="74" t="s">
        <v>2753</v>
      </c>
      <c r="DX13" s="62">
        <v>11</v>
      </c>
      <c r="DY13" s="63" t="s">
        <v>2754</v>
      </c>
    </row>
    <row r="14" spans="1:133" ht="14.85" customHeight="1" thickBot="1">
      <c r="B14" s="62">
        <v>10</v>
      </c>
      <c r="C14" s="63" t="s">
        <v>2755</v>
      </c>
      <c r="F14" s="62" t="s">
        <v>2756</v>
      </c>
      <c r="G14" s="63" t="s">
        <v>2757</v>
      </c>
      <c r="AD14" s="80">
        <v>13</v>
      </c>
      <c r="AE14" s="81" t="s">
        <v>2758</v>
      </c>
      <c r="AZ14" s="188">
        <v>1004</v>
      </c>
      <c r="BA14" s="199" t="s">
        <v>2759</v>
      </c>
      <c r="BF14" s="64">
        <v>9</v>
      </c>
      <c r="BG14" s="74" t="s">
        <v>2760</v>
      </c>
      <c r="BL14" s="80">
        <v>9</v>
      </c>
      <c r="BM14" s="96" t="s">
        <v>2556</v>
      </c>
      <c r="BP14" s="62">
        <v>12</v>
      </c>
      <c r="BQ14" s="63" t="s">
        <v>2761</v>
      </c>
      <c r="BX14" s="62" t="s">
        <v>2762</v>
      </c>
      <c r="BY14" s="63" t="s">
        <v>2763</v>
      </c>
      <c r="CB14" s="126">
        <v>1.1599999999999999</v>
      </c>
      <c r="CC14" s="127" t="s">
        <v>2764</v>
      </c>
      <c r="CJ14" s="92"/>
      <c r="CK14" s="93"/>
      <c r="CL14" s="92"/>
      <c r="CM14" s="94"/>
      <c r="CN14" s="92"/>
      <c r="CO14" s="93"/>
      <c r="CZ14" s="134" t="s">
        <v>2765</v>
      </c>
      <c r="DA14" t="s">
        <v>2766</v>
      </c>
      <c r="DB14" s="134" t="s">
        <v>2767</v>
      </c>
      <c r="DC14" s="74" t="s">
        <v>2768</v>
      </c>
      <c r="DD14" s="134" t="s">
        <v>2769</v>
      </c>
      <c r="DE14" s="74" t="s">
        <v>2770</v>
      </c>
      <c r="DF14" s="135">
        <v>8</v>
      </c>
      <c r="DG14" s="74" t="s">
        <v>2737</v>
      </c>
      <c r="DJ14" s="134" t="s">
        <v>2681</v>
      </c>
      <c r="DK14" s="74" t="s">
        <v>2771</v>
      </c>
      <c r="DP14" s="134" t="s">
        <v>2772</v>
      </c>
      <c r="DQ14" s="73" t="s">
        <v>2773</v>
      </c>
      <c r="DR14" s="64">
        <v>1107</v>
      </c>
      <c r="DS14" s="73" t="s">
        <v>2774</v>
      </c>
      <c r="DV14" s="134" t="s">
        <v>2775</v>
      </c>
      <c r="DW14" s="74" t="s">
        <v>2776</v>
      </c>
      <c r="DX14" s="62">
        <v>12</v>
      </c>
      <c r="DY14" s="63" t="s">
        <v>2777</v>
      </c>
    </row>
    <row r="15" spans="1:133" ht="14.85" customHeight="1" thickBot="1">
      <c r="B15" s="62">
        <v>12</v>
      </c>
      <c r="C15" s="63" t="s">
        <v>2778</v>
      </c>
      <c r="F15" s="62" t="s">
        <v>2779</v>
      </c>
      <c r="G15" s="63" t="s">
        <v>2780</v>
      </c>
      <c r="AZ15" s="188">
        <v>1005</v>
      </c>
      <c r="BA15" s="189" t="s">
        <v>2781</v>
      </c>
      <c r="BF15" s="64">
        <v>10</v>
      </c>
      <c r="BG15" s="74" t="s">
        <v>2782</v>
      </c>
      <c r="BP15" s="62">
        <v>13</v>
      </c>
      <c r="BQ15" s="63" t="s">
        <v>2783</v>
      </c>
      <c r="BX15" s="62" t="s">
        <v>2784</v>
      </c>
      <c r="BY15" s="63" t="s">
        <v>2785</v>
      </c>
      <c r="CB15" s="126">
        <v>1.19</v>
      </c>
      <c r="CC15" s="127" t="s">
        <v>2786</v>
      </c>
      <c r="CJ15" s="92"/>
      <c r="CK15" s="93"/>
      <c r="CL15" s="92"/>
      <c r="CM15" s="94"/>
      <c r="CN15" s="92"/>
      <c r="CO15" s="93"/>
      <c r="CZ15" s="134" t="s">
        <v>2787</v>
      </c>
      <c r="DA15" t="s">
        <v>2788</v>
      </c>
      <c r="DB15" s="134" t="s">
        <v>2789</v>
      </c>
      <c r="DC15" s="74" t="s">
        <v>2790</v>
      </c>
      <c r="DD15" s="134" t="s">
        <v>2791</v>
      </c>
      <c r="DE15" s="74" t="s">
        <v>2792</v>
      </c>
      <c r="DF15" s="135">
        <v>9</v>
      </c>
      <c r="DG15" s="74" t="s">
        <v>2760</v>
      </c>
      <c r="DJ15" s="134" t="s">
        <v>2793</v>
      </c>
      <c r="DK15" s="74" t="s">
        <v>2794</v>
      </c>
      <c r="DP15" s="134" t="s">
        <v>2795</v>
      </c>
      <c r="DQ15" s="73" t="s">
        <v>2796</v>
      </c>
      <c r="DR15" s="64">
        <v>1108</v>
      </c>
      <c r="DS15" s="73" t="s">
        <v>2797</v>
      </c>
      <c r="DV15" s="134" t="s">
        <v>2798</v>
      </c>
      <c r="DW15" s="74" t="s">
        <v>2799</v>
      </c>
      <c r="DX15" s="80">
        <v>13</v>
      </c>
      <c r="DY15" s="81" t="s">
        <v>2800</v>
      </c>
    </row>
    <row r="16" spans="1:133" ht="14.85" customHeight="1">
      <c r="B16" s="62">
        <v>13</v>
      </c>
      <c r="C16" s="63" t="s">
        <v>2801</v>
      </c>
      <c r="F16" s="62" t="s">
        <v>2802</v>
      </c>
      <c r="G16" s="63" t="s">
        <v>2803</v>
      </c>
      <c r="AZ16" s="190">
        <v>2001</v>
      </c>
      <c r="BA16" s="191" t="s">
        <v>2804</v>
      </c>
      <c r="BF16" s="64">
        <v>11</v>
      </c>
      <c r="BG16" s="74" t="s">
        <v>2805</v>
      </c>
      <c r="BP16" s="62">
        <v>15</v>
      </c>
      <c r="BQ16" s="63" t="s">
        <v>2806</v>
      </c>
      <c r="BX16" s="62" t="s">
        <v>2807</v>
      </c>
      <c r="BY16" s="63" t="s">
        <v>2808</v>
      </c>
      <c r="CB16" s="126">
        <v>1.2</v>
      </c>
      <c r="CC16" s="127" t="s">
        <v>2809</v>
      </c>
      <c r="CJ16" s="92"/>
      <c r="CK16" s="93"/>
      <c r="CL16" s="92"/>
      <c r="CM16" s="94"/>
      <c r="CN16" s="92"/>
      <c r="CO16" s="93"/>
      <c r="CZ16" s="134" t="s">
        <v>2810</v>
      </c>
      <c r="DA16" t="s">
        <v>2811</v>
      </c>
      <c r="DB16" s="134" t="s">
        <v>2812</v>
      </c>
      <c r="DC16" s="74" t="s">
        <v>2813</v>
      </c>
      <c r="DD16" s="134" t="s">
        <v>2814</v>
      </c>
      <c r="DE16" s="74" t="s">
        <v>2815</v>
      </c>
      <c r="DF16" s="135">
        <v>10</v>
      </c>
      <c r="DG16" s="74" t="s">
        <v>2782</v>
      </c>
      <c r="DJ16" s="134" t="s">
        <v>2816</v>
      </c>
      <c r="DK16" s="74" t="s">
        <v>2817</v>
      </c>
      <c r="DP16" s="134" t="s">
        <v>2818</v>
      </c>
      <c r="DQ16" s="73" t="s">
        <v>2819</v>
      </c>
      <c r="DR16" s="64">
        <v>1109</v>
      </c>
      <c r="DS16" s="73" t="s">
        <v>2820</v>
      </c>
      <c r="DV16" s="134" t="s">
        <v>2821</v>
      </c>
      <c r="DW16" s="74" t="s">
        <v>2822</v>
      </c>
    </row>
    <row r="17" spans="2:128" ht="14.85" customHeight="1">
      <c r="B17" s="62">
        <v>14</v>
      </c>
      <c r="C17" s="63" t="s">
        <v>2823</v>
      </c>
      <c r="F17" s="62" t="s">
        <v>2824</v>
      </c>
      <c r="G17" s="63" t="s">
        <v>2825</v>
      </c>
      <c r="AZ17" s="190">
        <v>2020</v>
      </c>
      <c r="BA17" s="191" t="s">
        <v>2556</v>
      </c>
      <c r="BF17" s="64">
        <v>12</v>
      </c>
      <c r="BG17" s="74" t="s">
        <v>2826</v>
      </c>
      <c r="BP17" s="62">
        <v>16</v>
      </c>
      <c r="BQ17" s="63" t="s">
        <v>2827</v>
      </c>
      <c r="BX17" s="62" t="s">
        <v>2828</v>
      </c>
      <c r="BY17" s="63" t="s">
        <v>2829</v>
      </c>
      <c r="CB17" s="126">
        <v>1.21</v>
      </c>
      <c r="CC17" s="127" t="s">
        <v>2830</v>
      </c>
      <c r="CJ17" s="92"/>
      <c r="CK17" s="93"/>
      <c r="CL17" s="92"/>
      <c r="CM17" s="94"/>
      <c r="CN17" s="92"/>
      <c r="CO17" s="93"/>
      <c r="CZ17" s="134" t="s">
        <v>2831</v>
      </c>
      <c r="DA17" t="s">
        <v>2832</v>
      </c>
      <c r="DB17" s="134" t="s">
        <v>2833</v>
      </c>
      <c r="DC17" s="74" t="s">
        <v>2834</v>
      </c>
      <c r="DD17" s="134" t="s">
        <v>2835</v>
      </c>
      <c r="DE17" s="74" t="s">
        <v>2836</v>
      </c>
      <c r="DF17" s="135">
        <v>11</v>
      </c>
      <c r="DG17" s="74" t="s">
        <v>2805</v>
      </c>
      <c r="DJ17" s="134" t="s">
        <v>2707</v>
      </c>
      <c r="DK17" s="74" t="s">
        <v>2837</v>
      </c>
      <c r="DP17" s="134" t="s">
        <v>2838</v>
      </c>
      <c r="DQ17" s="73" t="s">
        <v>2839</v>
      </c>
      <c r="DR17" s="64">
        <v>1110</v>
      </c>
      <c r="DS17" s="73" t="s">
        <v>2840</v>
      </c>
      <c r="DV17" s="134" t="s">
        <v>2841</v>
      </c>
      <c r="DW17" s="74" t="s">
        <v>2842</v>
      </c>
      <c r="DX17" s="136"/>
    </row>
    <row r="18" spans="2:128" ht="14.85" customHeight="1" thickBot="1">
      <c r="B18" s="62">
        <v>15</v>
      </c>
      <c r="C18" s="63" t="s">
        <v>2843</v>
      </c>
      <c r="F18" s="62" t="s">
        <v>2844</v>
      </c>
      <c r="G18" s="63" t="s">
        <v>2845</v>
      </c>
      <c r="AZ18" s="190">
        <v>2003</v>
      </c>
      <c r="BA18" s="191" t="s">
        <v>2846</v>
      </c>
      <c r="BF18" s="64">
        <v>13</v>
      </c>
      <c r="BG18" s="74" t="s">
        <v>2847</v>
      </c>
      <c r="BP18" s="62">
        <v>17</v>
      </c>
      <c r="BQ18" s="63" t="s">
        <v>2560</v>
      </c>
      <c r="BX18" s="62" t="s">
        <v>2848</v>
      </c>
      <c r="BY18" s="63" t="s">
        <v>2849</v>
      </c>
      <c r="CB18" s="126">
        <v>1.22</v>
      </c>
      <c r="CC18" s="127" t="s">
        <v>2850</v>
      </c>
      <c r="CJ18" s="92"/>
      <c r="CK18" s="93"/>
      <c r="CL18" s="92"/>
      <c r="CM18" s="94"/>
      <c r="CN18" s="92"/>
      <c r="CO18" s="93"/>
      <c r="CZ18" s="137" t="s">
        <v>2851</v>
      </c>
      <c r="DA18" s="88" t="s">
        <v>2852</v>
      </c>
      <c r="DB18" s="134" t="s">
        <v>2853</v>
      </c>
      <c r="DC18" s="74" t="s">
        <v>2854</v>
      </c>
      <c r="DD18" s="134" t="s">
        <v>2855</v>
      </c>
      <c r="DE18" s="74" t="s">
        <v>2856</v>
      </c>
      <c r="DF18" s="135">
        <v>12</v>
      </c>
      <c r="DG18" s="74" t="s">
        <v>2826</v>
      </c>
      <c r="DJ18" s="134" t="s">
        <v>2857</v>
      </c>
      <c r="DK18" s="74" t="s">
        <v>2858</v>
      </c>
      <c r="DP18" s="134" t="s">
        <v>2859</v>
      </c>
      <c r="DQ18" s="73" t="s">
        <v>2860</v>
      </c>
      <c r="DR18" s="64">
        <v>1198</v>
      </c>
      <c r="DS18" s="73" t="s">
        <v>2861</v>
      </c>
      <c r="DV18" s="134" t="s">
        <v>2862</v>
      </c>
      <c r="DW18" s="74" t="s">
        <v>2863</v>
      </c>
    </row>
    <row r="19" spans="2:128" ht="14.85" customHeight="1" thickBot="1">
      <c r="B19" s="62">
        <v>41</v>
      </c>
      <c r="C19" s="63" t="s">
        <v>2864</v>
      </c>
      <c r="F19" s="62" t="s">
        <v>2865</v>
      </c>
      <c r="G19" s="63" t="s">
        <v>2866</v>
      </c>
      <c r="AZ19" s="190">
        <v>2002</v>
      </c>
      <c r="BA19" s="191" t="s">
        <v>2867</v>
      </c>
      <c r="BF19" s="64">
        <v>14</v>
      </c>
      <c r="BG19" s="74" t="s">
        <v>2868</v>
      </c>
      <c r="BP19" s="80">
        <v>18</v>
      </c>
      <c r="BQ19" s="81" t="s">
        <v>2869</v>
      </c>
      <c r="BX19" s="62" t="s">
        <v>2870</v>
      </c>
      <c r="BY19" s="63" t="s">
        <v>2871</v>
      </c>
      <c r="CB19" s="126">
        <v>1.23</v>
      </c>
      <c r="CC19" s="127" t="s">
        <v>2872</v>
      </c>
      <c r="CJ19" s="92"/>
      <c r="CK19" s="93"/>
      <c r="CL19" s="92"/>
      <c r="CM19" s="94"/>
      <c r="CN19" s="92"/>
      <c r="CO19" s="93"/>
      <c r="DB19" s="134" t="s">
        <v>2873</v>
      </c>
      <c r="DC19" s="74" t="s">
        <v>2874</v>
      </c>
      <c r="DD19" s="134" t="s">
        <v>2875</v>
      </c>
      <c r="DE19" s="74" t="s">
        <v>2876</v>
      </c>
      <c r="DF19" s="135">
        <v>13</v>
      </c>
      <c r="DG19" s="74" t="s">
        <v>2847</v>
      </c>
      <c r="DJ19" s="134" t="s">
        <v>2733</v>
      </c>
      <c r="DK19" s="74" t="s">
        <v>2877</v>
      </c>
      <c r="DP19" s="134" t="s">
        <v>2878</v>
      </c>
      <c r="DQ19" s="73" t="s">
        <v>2879</v>
      </c>
      <c r="DR19" s="64">
        <v>1199</v>
      </c>
      <c r="DS19" s="73" t="s">
        <v>2880</v>
      </c>
      <c r="DV19" s="134" t="s">
        <v>2881</v>
      </c>
      <c r="DW19" s="74" t="s">
        <v>2882</v>
      </c>
    </row>
    <row r="20" spans="2:128" ht="14.85" customHeight="1">
      <c r="B20" s="62">
        <v>45</v>
      </c>
      <c r="C20" s="63" t="s">
        <v>2883</v>
      </c>
      <c r="F20" s="62" t="s">
        <v>2884</v>
      </c>
      <c r="G20" s="63" t="s">
        <v>2885</v>
      </c>
      <c r="AZ20" s="190">
        <v>2006</v>
      </c>
      <c r="BA20" s="191" t="s">
        <v>2886</v>
      </c>
      <c r="BF20" s="64">
        <v>15</v>
      </c>
      <c r="BG20" s="74" t="s">
        <v>2887</v>
      </c>
      <c r="BX20" s="62" t="s">
        <v>2888</v>
      </c>
      <c r="BY20" s="63" t="s">
        <v>2889</v>
      </c>
      <c r="CB20" s="126">
        <v>1.24</v>
      </c>
      <c r="CC20" s="127" t="s">
        <v>2890</v>
      </c>
      <c r="CJ20" s="92"/>
      <c r="CK20" s="93"/>
      <c r="CL20" s="92"/>
      <c r="CM20" s="94"/>
      <c r="CN20" s="92"/>
      <c r="CO20" s="93"/>
      <c r="CZ20" s="136"/>
      <c r="DB20" s="134" t="s">
        <v>2891</v>
      </c>
      <c r="DC20" s="74" t="s">
        <v>2892</v>
      </c>
      <c r="DD20" s="134" t="s">
        <v>2893</v>
      </c>
      <c r="DE20" s="74" t="s">
        <v>2894</v>
      </c>
      <c r="DF20" s="135">
        <v>14</v>
      </c>
      <c r="DG20" s="74" t="s">
        <v>2868</v>
      </c>
      <c r="DJ20" s="134" t="s">
        <v>2756</v>
      </c>
      <c r="DK20" s="74" t="s">
        <v>2895</v>
      </c>
      <c r="DP20" s="134" t="s">
        <v>2896</v>
      </c>
      <c r="DQ20" s="73" t="s">
        <v>2897</v>
      </c>
      <c r="DR20" s="64">
        <v>1200</v>
      </c>
      <c r="DS20" s="73" t="s">
        <v>2898</v>
      </c>
      <c r="DV20" s="132"/>
      <c r="DW20" s="133" t="s">
        <v>2899</v>
      </c>
    </row>
    <row r="21" spans="2:128" ht="14.85" customHeight="1">
      <c r="B21" s="62">
        <v>46</v>
      </c>
      <c r="C21" s="63" t="s">
        <v>2900</v>
      </c>
      <c r="F21" s="62" t="s">
        <v>2901</v>
      </c>
      <c r="G21" s="63" t="s">
        <v>2902</v>
      </c>
      <c r="AZ21" s="190">
        <v>2007</v>
      </c>
      <c r="BA21" s="191" t="s">
        <v>2903</v>
      </c>
      <c r="BF21" s="64">
        <v>16</v>
      </c>
      <c r="BG21" s="74" t="s">
        <v>2904</v>
      </c>
      <c r="BX21" s="62" t="s">
        <v>2905</v>
      </c>
      <c r="BY21" s="63" t="s">
        <v>2906</v>
      </c>
      <c r="CB21" s="126">
        <v>1.25</v>
      </c>
      <c r="CC21" s="127" t="s">
        <v>2907</v>
      </c>
      <c r="CJ21" s="92"/>
      <c r="CK21" s="93"/>
      <c r="CL21" s="92"/>
      <c r="CM21" s="94"/>
      <c r="CN21" s="92"/>
      <c r="CO21" s="93"/>
      <c r="CZ21" s="136"/>
      <c r="DB21" s="134" t="s">
        <v>2908</v>
      </c>
      <c r="DC21" s="74" t="s">
        <v>2909</v>
      </c>
      <c r="DD21" s="134" t="s">
        <v>2910</v>
      </c>
      <c r="DE21" s="74" t="s">
        <v>2911</v>
      </c>
      <c r="DF21" s="135">
        <v>15</v>
      </c>
      <c r="DG21" s="74" t="s">
        <v>2887</v>
      </c>
      <c r="DJ21" s="138" t="s">
        <v>2912</v>
      </c>
      <c r="DK21" s="74" t="s">
        <v>2913</v>
      </c>
      <c r="DP21" s="134" t="s">
        <v>2914</v>
      </c>
      <c r="DQ21" s="73" t="s">
        <v>2915</v>
      </c>
      <c r="DR21" s="64">
        <v>1201</v>
      </c>
      <c r="DS21" s="73" t="s">
        <v>2916</v>
      </c>
      <c r="DV21" s="134" t="s">
        <v>2917</v>
      </c>
      <c r="DW21" s="74" t="s">
        <v>2918</v>
      </c>
    </row>
    <row r="22" spans="2:128" ht="14.85" customHeight="1">
      <c r="B22" s="62">
        <v>47</v>
      </c>
      <c r="C22" s="63" t="s">
        <v>2919</v>
      </c>
      <c r="F22" s="62" t="s">
        <v>2920</v>
      </c>
      <c r="G22" s="63" t="s">
        <v>2921</v>
      </c>
      <c r="AZ22" s="190">
        <v>2008</v>
      </c>
      <c r="BA22" s="191" t="s">
        <v>2922</v>
      </c>
      <c r="BF22" s="64">
        <v>17</v>
      </c>
      <c r="BG22" s="74" t="s">
        <v>2923</v>
      </c>
      <c r="BX22" s="62" t="s">
        <v>2924</v>
      </c>
      <c r="BY22" s="63" t="s">
        <v>2925</v>
      </c>
      <c r="CB22" s="126">
        <v>1.26</v>
      </c>
      <c r="CC22" s="127" t="s">
        <v>2926</v>
      </c>
      <c r="CJ22" s="92"/>
      <c r="CK22" s="93"/>
      <c r="CL22" s="92"/>
      <c r="CM22" s="94"/>
      <c r="CN22" s="92"/>
      <c r="CO22" s="93"/>
      <c r="DB22" s="138" t="s">
        <v>2927</v>
      </c>
      <c r="DC22" s="74" t="s">
        <v>2928</v>
      </c>
      <c r="DD22" s="138" t="s">
        <v>2929</v>
      </c>
      <c r="DE22" s="74" t="s">
        <v>2930</v>
      </c>
      <c r="DF22" s="135">
        <v>16</v>
      </c>
      <c r="DG22" s="74" t="s">
        <v>2904</v>
      </c>
      <c r="DJ22" s="138" t="s">
        <v>2779</v>
      </c>
      <c r="DK22" s="74" t="s">
        <v>2931</v>
      </c>
      <c r="DP22" s="134" t="s">
        <v>2932</v>
      </c>
      <c r="DQ22" s="73" t="s">
        <v>2933</v>
      </c>
      <c r="DR22" s="64">
        <v>1202</v>
      </c>
      <c r="DS22" s="73" t="s">
        <v>2934</v>
      </c>
      <c r="DV22" s="138" t="s">
        <v>2935</v>
      </c>
      <c r="DW22" s="74" t="s">
        <v>2936</v>
      </c>
    </row>
    <row r="23" spans="2:128" ht="14.85" customHeight="1" thickBot="1">
      <c r="B23" s="80">
        <v>48</v>
      </c>
      <c r="C23" s="81" t="s">
        <v>2937</v>
      </c>
      <c r="F23" s="62" t="s">
        <v>2938</v>
      </c>
      <c r="G23" s="63" t="s">
        <v>2939</v>
      </c>
      <c r="AZ23" s="190">
        <v>2004</v>
      </c>
      <c r="BA23" s="191" t="s">
        <v>2940</v>
      </c>
      <c r="BF23" s="64">
        <v>18</v>
      </c>
      <c r="BG23" s="74" t="s">
        <v>2941</v>
      </c>
      <c r="BX23" s="62" t="s">
        <v>2942</v>
      </c>
      <c r="BY23" s="63" t="s">
        <v>2943</v>
      </c>
      <c r="CB23" s="126">
        <v>1.27</v>
      </c>
      <c r="CC23" s="127" t="s">
        <v>2944</v>
      </c>
      <c r="CJ23" s="92"/>
      <c r="CK23" s="93"/>
      <c r="CL23" s="92"/>
      <c r="CM23" s="94"/>
      <c r="CN23" s="92"/>
      <c r="CO23" s="93"/>
      <c r="DB23" s="138" t="s">
        <v>2945</v>
      </c>
      <c r="DC23" s="74" t="s">
        <v>2946</v>
      </c>
      <c r="DD23" s="138" t="s">
        <v>2947</v>
      </c>
      <c r="DE23" s="74" t="s">
        <v>2948</v>
      </c>
      <c r="DF23" s="135">
        <v>17</v>
      </c>
      <c r="DG23" s="74" t="s">
        <v>2923</v>
      </c>
      <c r="DJ23" s="134" t="s">
        <v>2802</v>
      </c>
      <c r="DK23" s="74" t="s">
        <v>2949</v>
      </c>
      <c r="DP23" s="134" t="s">
        <v>2950</v>
      </c>
      <c r="DQ23" s="73" t="s">
        <v>2951</v>
      </c>
      <c r="DR23" s="64">
        <v>1203</v>
      </c>
      <c r="DS23" s="73" t="s">
        <v>2952</v>
      </c>
      <c r="DV23" s="139" t="s">
        <v>2953</v>
      </c>
      <c r="DW23" s="96" t="s">
        <v>2954</v>
      </c>
    </row>
    <row r="24" spans="2:128" ht="14.85" customHeight="1">
      <c r="F24" s="62" t="s">
        <v>2955</v>
      </c>
      <c r="G24" s="63" t="s">
        <v>2956</v>
      </c>
      <c r="AZ24" s="190">
        <v>2009</v>
      </c>
      <c r="BA24" s="191" t="s">
        <v>2957</v>
      </c>
      <c r="BF24" s="64">
        <v>19</v>
      </c>
      <c r="BG24" s="74" t="s">
        <v>2958</v>
      </c>
      <c r="BX24" s="62" t="s">
        <v>2959</v>
      </c>
      <c r="BY24" s="63" t="s">
        <v>2960</v>
      </c>
      <c r="CB24" s="126">
        <v>1.28</v>
      </c>
      <c r="CC24" s="127" t="s">
        <v>2961</v>
      </c>
      <c r="CJ24" s="92"/>
      <c r="CK24" s="93"/>
      <c r="CL24" s="92"/>
      <c r="CM24" s="94"/>
      <c r="CN24" s="92"/>
      <c r="CO24" s="93"/>
      <c r="DB24" s="134" t="s">
        <v>2962</v>
      </c>
      <c r="DC24" s="74" t="s">
        <v>2963</v>
      </c>
      <c r="DD24" s="134" t="s">
        <v>2964</v>
      </c>
      <c r="DE24" s="74" t="s">
        <v>2965</v>
      </c>
      <c r="DF24" s="135">
        <v>18</v>
      </c>
      <c r="DG24" s="74" t="s">
        <v>2941</v>
      </c>
      <c r="DJ24" s="134" t="s">
        <v>2824</v>
      </c>
      <c r="DK24" s="74" t="s">
        <v>2966</v>
      </c>
      <c r="DP24" s="134" t="s">
        <v>2967</v>
      </c>
      <c r="DQ24" s="73" t="s">
        <v>2968</v>
      </c>
      <c r="DR24" s="64">
        <v>1298</v>
      </c>
      <c r="DS24" s="73" t="s">
        <v>2969</v>
      </c>
    </row>
    <row r="25" spans="2:128" ht="14.85" customHeight="1">
      <c r="F25" s="62" t="s">
        <v>2970</v>
      </c>
      <c r="G25" s="63" t="s">
        <v>2971</v>
      </c>
      <c r="AZ25" s="190">
        <v>2005</v>
      </c>
      <c r="BA25" s="191" t="s">
        <v>2972</v>
      </c>
      <c r="BF25" s="64">
        <v>20</v>
      </c>
      <c r="BG25" s="74" t="s">
        <v>2973</v>
      </c>
      <c r="BX25" s="62" t="s">
        <v>2974</v>
      </c>
      <c r="BY25" s="63" t="s">
        <v>2975</v>
      </c>
      <c r="CB25" s="126">
        <v>1.29</v>
      </c>
      <c r="CC25" s="127" t="s">
        <v>2976</v>
      </c>
      <c r="CJ25" s="92"/>
      <c r="CK25" s="93"/>
      <c r="CL25" s="92"/>
      <c r="CM25" s="94"/>
      <c r="CN25" s="92"/>
      <c r="CO25" s="93"/>
      <c r="DB25" s="134" t="s">
        <v>2977</v>
      </c>
      <c r="DC25" s="74" t="s">
        <v>2978</v>
      </c>
      <c r="DD25" s="134" t="s">
        <v>2979</v>
      </c>
      <c r="DE25" s="74" t="s">
        <v>2980</v>
      </c>
      <c r="DF25" s="135">
        <v>19</v>
      </c>
      <c r="DG25" s="74" t="s">
        <v>2958</v>
      </c>
      <c r="DJ25" s="134" t="s">
        <v>2844</v>
      </c>
      <c r="DK25" s="74" t="s">
        <v>2981</v>
      </c>
      <c r="DP25" s="134" t="s">
        <v>2982</v>
      </c>
      <c r="DQ25" s="73" t="s">
        <v>2983</v>
      </c>
      <c r="DR25" s="64">
        <v>1299</v>
      </c>
      <c r="DS25" s="73" t="s">
        <v>2984</v>
      </c>
      <c r="DV25" s="140" t="s">
        <v>2985</v>
      </c>
    </row>
    <row r="26" spans="2:128" ht="14.85" customHeight="1" thickBot="1">
      <c r="F26" s="62" t="s">
        <v>2986</v>
      </c>
      <c r="G26" s="63" t="s">
        <v>2987</v>
      </c>
      <c r="AZ26" s="190">
        <v>2010</v>
      </c>
      <c r="BA26" s="191" t="s">
        <v>2988</v>
      </c>
      <c r="BF26" s="89">
        <v>21</v>
      </c>
      <c r="BG26" s="96" t="s">
        <v>2989</v>
      </c>
      <c r="BX26" s="62" t="s">
        <v>2990</v>
      </c>
      <c r="BY26" s="63" t="s">
        <v>2991</v>
      </c>
      <c r="CB26" s="126">
        <v>1.3</v>
      </c>
      <c r="CC26" s="127" t="s">
        <v>2992</v>
      </c>
      <c r="CJ26" s="92"/>
      <c r="CK26" s="93"/>
      <c r="CL26" s="92"/>
      <c r="CM26" s="94"/>
      <c r="CN26" s="92"/>
      <c r="CO26" s="93"/>
      <c r="DB26" s="134" t="s">
        <v>2993</v>
      </c>
      <c r="DC26" s="74" t="s">
        <v>2994</v>
      </c>
      <c r="DD26" s="134" t="s">
        <v>2995</v>
      </c>
      <c r="DE26" s="74" t="s">
        <v>2996</v>
      </c>
      <c r="DF26" s="135">
        <v>20</v>
      </c>
      <c r="DG26" s="74" t="s">
        <v>2973</v>
      </c>
      <c r="DJ26" s="134" t="s">
        <v>2997</v>
      </c>
      <c r="DK26" s="74" t="s">
        <v>2998</v>
      </c>
      <c r="DP26" s="134" t="s">
        <v>2999</v>
      </c>
      <c r="DQ26" s="73" t="s">
        <v>3000</v>
      </c>
      <c r="DR26" s="64">
        <v>1300</v>
      </c>
      <c r="DS26" s="73" t="s">
        <v>3001</v>
      </c>
      <c r="DV26" s="141"/>
    </row>
    <row r="27" spans="2:128" ht="14.85" customHeight="1" thickBot="1">
      <c r="F27" s="62" t="s">
        <v>3002</v>
      </c>
      <c r="G27" s="63" t="s">
        <v>3003</v>
      </c>
      <c r="AZ27" s="190">
        <v>2011</v>
      </c>
      <c r="BA27" s="191" t="s">
        <v>3004</v>
      </c>
      <c r="BX27" s="62" t="s">
        <v>3005</v>
      </c>
      <c r="BY27" s="63" t="s">
        <v>3006</v>
      </c>
      <c r="CB27" s="126">
        <v>1.3</v>
      </c>
      <c r="CC27" s="127" t="s">
        <v>2992</v>
      </c>
      <c r="CJ27" s="92"/>
      <c r="CK27" s="93"/>
      <c r="CL27" s="92"/>
      <c r="CM27" s="94"/>
      <c r="CN27" s="92"/>
      <c r="CO27" s="93"/>
      <c r="DB27" s="134" t="s">
        <v>3007</v>
      </c>
      <c r="DC27" s="74" t="s">
        <v>3008</v>
      </c>
      <c r="DD27" s="134" t="s">
        <v>3009</v>
      </c>
      <c r="DE27" s="74" t="s">
        <v>3010</v>
      </c>
      <c r="DF27" s="142">
        <v>21</v>
      </c>
      <c r="DG27" s="96" t="s">
        <v>2989</v>
      </c>
      <c r="DJ27" s="134" t="s">
        <v>3011</v>
      </c>
      <c r="DK27" s="74" t="s">
        <v>3012</v>
      </c>
      <c r="DP27" s="134" t="s">
        <v>3013</v>
      </c>
      <c r="DQ27" s="73" t="s">
        <v>3014</v>
      </c>
      <c r="DR27" s="64">
        <v>1400</v>
      </c>
      <c r="DS27" s="73" t="s">
        <v>3015</v>
      </c>
      <c r="DV27" s="140" t="s">
        <v>3016</v>
      </c>
    </row>
    <row r="28" spans="2:128" ht="14.85" customHeight="1">
      <c r="F28" s="62" t="s">
        <v>3017</v>
      </c>
      <c r="G28" s="63" t="s">
        <v>3018</v>
      </c>
      <c r="AZ28" s="190">
        <v>2012</v>
      </c>
      <c r="BA28" s="191" t="s">
        <v>3019</v>
      </c>
      <c r="BX28" s="62" t="s">
        <v>3020</v>
      </c>
      <c r="BY28" s="63" t="s">
        <v>3021</v>
      </c>
      <c r="CB28" s="126">
        <v>1.4</v>
      </c>
      <c r="CC28" s="127" t="s">
        <v>3022</v>
      </c>
      <c r="CJ28" s="92"/>
      <c r="CK28" s="93"/>
      <c r="CL28" s="92"/>
      <c r="CM28" s="94"/>
      <c r="CN28" s="92"/>
      <c r="CO28" s="93"/>
      <c r="DB28" s="134" t="s">
        <v>3023</v>
      </c>
      <c r="DC28" s="74" t="s">
        <v>3024</v>
      </c>
      <c r="DD28" s="134" t="s">
        <v>3025</v>
      </c>
      <c r="DE28" s="74" t="s">
        <v>3026</v>
      </c>
      <c r="DJ28" s="134" t="s">
        <v>3027</v>
      </c>
      <c r="DK28" s="74" t="s">
        <v>3028</v>
      </c>
      <c r="DP28" s="134" t="s">
        <v>3029</v>
      </c>
      <c r="DQ28" s="73" t="s">
        <v>3030</v>
      </c>
      <c r="DR28" s="64">
        <v>1500</v>
      </c>
      <c r="DS28" s="73" t="s">
        <v>3031</v>
      </c>
    </row>
    <row r="29" spans="2:128" ht="14.85" customHeight="1">
      <c r="F29" s="62" t="s">
        <v>3032</v>
      </c>
      <c r="G29" s="63" t="s">
        <v>3033</v>
      </c>
      <c r="AZ29" s="190">
        <v>2013</v>
      </c>
      <c r="BA29" s="191" t="s">
        <v>3034</v>
      </c>
      <c r="BX29" s="62" t="s">
        <v>3035</v>
      </c>
      <c r="BY29" s="63" t="s">
        <v>3036</v>
      </c>
      <c r="CB29" s="126">
        <v>1.41</v>
      </c>
      <c r="CC29" s="127" t="s">
        <v>3037</v>
      </c>
      <c r="CJ29" s="92"/>
      <c r="CK29" s="93"/>
      <c r="CL29" s="92"/>
      <c r="CM29" s="94"/>
      <c r="CN29" s="92"/>
      <c r="CO29" s="93"/>
      <c r="DB29" s="134" t="s">
        <v>3038</v>
      </c>
      <c r="DC29" s="74" t="s">
        <v>3039</v>
      </c>
      <c r="DD29" s="134" t="s">
        <v>3040</v>
      </c>
      <c r="DE29" s="74" t="s">
        <v>3041</v>
      </c>
      <c r="DJ29" s="134" t="s">
        <v>2865</v>
      </c>
      <c r="DK29" s="74" t="s">
        <v>2866</v>
      </c>
      <c r="DP29" s="134" t="s">
        <v>3042</v>
      </c>
      <c r="DQ29" s="73" t="s">
        <v>3043</v>
      </c>
      <c r="DR29" s="64">
        <v>1800</v>
      </c>
      <c r="DS29" s="73" t="s">
        <v>2727</v>
      </c>
    </row>
    <row r="30" spans="2:128" ht="14.85" customHeight="1">
      <c r="F30" s="62" t="s">
        <v>3044</v>
      </c>
      <c r="G30" s="63" t="s">
        <v>3045</v>
      </c>
      <c r="AZ30" s="190">
        <v>2014</v>
      </c>
      <c r="BA30" s="191" t="s">
        <v>3046</v>
      </c>
      <c r="BX30" s="62" t="s">
        <v>3047</v>
      </c>
      <c r="BY30" s="63" t="s">
        <v>3048</v>
      </c>
      <c r="CB30" s="126">
        <v>1.42</v>
      </c>
      <c r="CC30" s="127" t="s">
        <v>3049</v>
      </c>
      <c r="CJ30" s="92"/>
      <c r="CK30" s="93"/>
      <c r="CL30" s="92"/>
      <c r="CM30" s="94"/>
      <c r="CN30" s="92"/>
      <c r="CO30" s="93"/>
      <c r="DB30" s="134" t="s">
        <v>3050</v>
      </c>
      <c r="DC30" s="74" t="s">
        <v>3051</v>
      </c>
      <c r="DD30" s="134" t="s">
        <v>3052</v>
      </c>
      <c r="DE30" s="74" t="s">
        <v>3053</v>
      </c>
      <c r="DJ30" s="134" t="s">
        <v>2884</v>
      </c>
      <c r="DK30" s="74" t="s">
        <v>3054</v>
      </c>
      <c r="DP30" s="134" t="s">
        <v>3055</v>
      </c>
      <c r="DQ30" s="73" t="s">
        <v>3056</v>
      </c>
      <c r="DR30" s="64">
        <v>1900</v>
      </c>
      <c r="DS30" s="73" t="s">
        <v>3057</v>
      </c>
    </row>
    <row r="31" spans="2:128" ht="14.85" customHeight="1">
      <c r="F31" s="62" t="s">
        <v>3058</v>
      </c>
      <c r="G31" s="63" t="s">
        <v>3059</v>
      </c>
      <c r="AZ31" s="190">
        <v>2015</v>
      </c>
      <c r="BA31" s="191" t="s">
        <v>3060</v>
      </c>
      <c r="BX31" s="62" t="s">
        <v>3061</v>
      </c>
      <c r="BY31" s="63" t="s">
        <v>3062</v>
      </c>
      <c r="CB31" s="126">
        <v>1.43</v>
      </c>
      <c r="CC31" s="127" t="s">
        <v>3063</v>
      </c>
      <c r="CJ31" s="92"/>
      <c r="CK31" s="93"/>
      <c r="CL31" s="92"/>
      <c r="CM31" s="94"/>
      <c r="CN31" s="92"/>
      <c r="CO31" s="93"/>
      <c r="DB31" s="134" t="s">
        <v>3064</v>
      </c>
      <c r="DC31" s="74" t="s">
        <v>3065</v>
      </c>
      <c r="DD31" s="134" t="s">
        <v>3066</v>
      </c>
      <c r="DE31" s="74" t="s">
        <v>3067</v>
      </c>
      <c r="DJ31" s="134" t="s">
        <v>2901</v>
      </c>
      <c r="DK31" s="74" t="s">
        <v>3068</v>
      </c>
      <c r="DP31" s="134" t="s">
        <v>3069</v>
      </c>
      <c r="DQ31" s="73" t="s">
        <v>3070</v>
      </c>
      <c r="DR31" s="64">
        <v>2000</v>
      </c>
      <c r="DS31" s="73" t="s">
        <v>3071</v>
      </c>
    </row>
    <row r="32" spans="2:128" ht="14.85" customHeight="1">
      <c r="F32" s="62" t="s">
        <v>3072</v>
      </c>
      <c r="G32" s="63" t="s">
        <v>3073</v>
      </c>
      <c r="AZ32" s="190">
        <v>2016</v>
      </c>
      <c r="BA32" s="191" t="s">
        <v>3074</v>
      </c>
      <c r="BX32" s="62" t="s">
        <v>3075</v>
      </c>
      <c r="BY32" s="63" t="s">
        <v>3076</v>
      </c>
      <c r="CB32" s="126">
        <v>1.44</v>
      </c>
      <c r="CC32" s="127" t="s">
        <v>3077</v>
      </c>
      <c r="CJ32" s="92"/>
      <c r="CK32" s="93"/>
      <c r="CL32" s="92"/>
      <c r="CM32" s="94"/>
      <c r="CN32" s="92"/>
      <c r="CO32" s="93"/>
      <c r="DB32" s="134" t="s">
        <v>3078</v>
      </c>
      <c r="DC32" s="74" t="s">
        <v>3079</v>
      </c>
      <c r="DD32" s="134" t="s">
        <v>3080</v>
      </c>
      <c r="DE32" s="74" t="s">
        <v>3081</v>
      </c>
      <c r="DJ32" s="134" t="s">
        <v>2920</v>
      </c>
      <c r="DK32" s="74" t="s">
        <v>3082</v>
      </c>
      <c r="DP32" s="134" t="s">
        <v>3083</v>
      </c>
      <c r="DQ32" s="73" t="s">
        <v>3084</v>
      </c>
      <c r="DR32" s="64">
        <v>2100</v>
      </c>
      <c r="DS32" s="73" t="s">
        <v>3085</v>
      </c>
    </row>
    <row r="33" spans="6:123" ht="14.85" customHeight="1">
      <c r="F33" s="62" t="s">
        <v>3086</v>
      </c>
      <c r="G33" s="63" t="s">
        <v>3087</v>
      </c>
      <c r="AZ33" s="190">
        <v>2017</v>
      </c>
      <c r="BA33" s="191" t="s">
        <v>3088</v>
      </c>
      <c r="BX33" s="62" t="s">
        <v>3089</v>
      </c>
      <c r="BY33" s="63" t="s">
        <v>3090</v>
      </c>
      <c r="CB33" s="126">
        <v>1.45</v>
      </c>
      <c r="CC33" s="127" t="s">
        <v>3091</v>
      </c>
      <c r="CJ33" s="92"/>
      <c r="CK33" s="93"/>
      <c r="CL33" s="92"/>
      <c r="CM33" s="94"/>
      <c r="CN33" s="92"/>
      <c r="CO33" s="93"/>
      <c r="DB33" s="134" t="s">
        <v>3092</v>
      </c>
      <c r="DC33" s="74" t="s">
        <v>3093</v>
      </c>
      <c r="DD33" s="134" t="s">
        <v>3094</v>
      </c>
      <c r="DE33" s="74" t="s">
        <v>3095</v>
      </c>
      <c r="DJ33" s="134" t="s">
        <v>2938</v>
      </c>
      <c r="DK33" s="74" t="s">
        <v>3096</v>
      </c>
      <c r="DP33" s="134" t="s">
        <v>3097</v>
      </c>
      <c r="DQ33" s="73" t="s">
        <v>3098</v>
      </c>
      <c r="DR33" s="64">
        <v>2200</v>
      </c>
      <c r="DS33" s="73" t="s">
        <v>3099</v>
      </c>
    </row>
    <row r="34" spans="6:123" ht="14.85" customHeight="1">
      <c r="F34" s="62" t="s">
        <v>3100</v>
      </c>
      <c r="G34" s="63" t="s">
        <v>3101</v>
      </c>
      <c r="AZ34" s="190">
        <v>2018</v>
      </c>
      <c r="BA34" s="191" t="s">
        <v>3102</v>
      </c>
      <c r="BX34" s="62" t="s">
        <v>3103</v>
      </c>
      <c r="BY34" s="63" t="s">
        <v>3104</v>
      </c>
      <c r="CB34" s="126">
        <v>1.46</v>
      </c>
      <c r="CC34" s="127" t="s">
        <v>3105</v>
      </c>
      <c r="CJ34" s="92"/>
      <c r="CK34" s="93"/>
      <c r="CL34" s="92"/>
      <c r="CM34" s="94"/>
      <c r="CN34" s="92"/>
      <c r="CO34" s="93"/>
      <c r="DB34" s="134" t="s">
        <v>3106</v>
      </c>
      <c r="DC34" s="74" t="s">
        <v>3107</v>
      </c>
      <c r="DD34" s="134" t="s">
        <v>3108</v>
      </c>
      <c r="DE34" s="74" t="s">
        <v>3109</v>
      </c>
      <c r="DJ34" s="134" t="s">
        <v>2955</v>
      </c>
      <c r="DK34" s="74" t="s">
        <v>3110</v>
      </c>
      <c r="DP34" s="134" t="s">
        <v>3111</v>
      </c>
      <c r="DQ34" s="73" t="s">
        <v>3112</v>
      </c>
      <c r="DR34" s="64">
        <v>2300</v>
      </c>
      <c r="DS34" s="73" t="s">
        <v>3113</v>
      </c>
    </row>
    <row r="35" spans="6:123" ht="14.85" customHeight="1" thickBot="1">
      <c r="F35" s="62" t="s">
        <v>3114</v>
      </c>
      <c r="G35" s="63" t="s">
        <v>3115</v>
      </c>
      <c r="AZ35" s="192">
        <v>2019</v>
      </c>
      <c r="BA35" s="193" t="s">
        <v>3116</v>
      </c>
      <c r="BX35" s="62" t="s">
        <v>3117</v>
      </c>
      <c r="BY35" s="63" t="s">
        <v>3118</v>
      </c>
      <c r="CB35" s="126">
        <v>1.47</v>
      </c>
      <c r="CC35" s="127" t="s">
        <v>3119</v>
      </c>
      <c r="CJ35" s="92"/>
      <c r="CK35" s="93"/>
      <c r="CL35" s="92"/>
      <c r="CM35" s="94"/>
      <c r="CN35" s="92"/>
      <c r="CO35" s="93"/>
      <c r="DB35" s="134" t="s">
        <v>3120</v>
      </c>
      <c r="DC35" s="74" t="s">
        <v>3121</v>
      </c>
      <c r="DD35" s="134" t="s">
        <v>3122</v>
      </c>
      <c r="DE35" s="74" t="s">
        <v>3123</v>
      </c>
      <c r="DJ35" s="134" t="s">
        <v>2970</v>
      </c>
      <c r="DK35" s="74" t="s">
        <v>2971</v>
      </c>
      <c r="DP35" s="134" t="s">
        <v>3124</v>
      </c>
      <c r="DQ35" s="73" t="s">
        <v>3125</v>
      </c>
      <c r="DR35" s="64">
        <v>2400</v>
      </c>
      <c r="DS35" s="73" t="s">
        <v>3126</v>
      </c>
    </row>
    <row r="36" spans="6:123" ht="14.85" customHeight="1">
      <c r="F36" s="62" t="s">
        <v>3127</v>
      </c>
      <c r="G36" s="63" t="s">
        <v>3128</v>
      </c>
      <c r="BX36" s="62" t="s">
        <v>3129</v>
      </c>
      <c r="BY36" s="63" t="s">
        <v>3130</v>
      </c>
      <c r="CB36" s="126">
        <v>1.49</v>
      </c>
      <c r="CC36" s="127" t="s">
        <v>3131</v>
      </c>
      <c r="CJ36" s="92"/>
      <c r="CK36" s="93"/>
      <c r="CL36" s="92"/>
      <c r="CM36" s="94"/>
      <c r="CN36" s="92"/>
      <c r="CO36" s="93"/>
      <c r="DB36" s="134" t="s">
        <v>3132</v>
      </c>
      <c r="DC36" s="74" t="s">
        <v>3133</v>
      </c>
      <c r="DD36" s="134" t="s">
        <v>3134</v>
      </c>
      <c r="DE36" s="74" t="s">
        <v>3135</v>
      </c>
      <c r="DJ36" s="134" t="s">
        <v>2986</v>
      </c>
      <c r="DK36" s="74" t="s">
        <v>3136</v>
      </c>
      <c r="DP36" s="134" t="s">
        <v>3137</v>
      </c>
      <c r="DQ36" s="73" t="s">
        <v>3138</v>
      </c>
      <c r="DR36" s="64">
        <v>2500</v>
      </c>
      <c r="DS36" s="73" t="s">
        <v>3139</v>
      </c>
    </row>
    <row r="37" spans="6:123" ht="14.85" customHeight="1">
      <c r="F37" s="62" t="s">
        <v>3140</v>
      </c>
      <c r="G37" s="63" t="s">
        <v>3141</v>
      </c>
      <c r="BX37" s="62" t="s">
        <v>3142</v>
      </c>
      <c r="BY37" s="63" t="s">
        <v>3143</v>
      </c>
      <c r="CB37" s="126">
        <v>1.5</v>
      </c>
      <c r="CC37" s="127" t="s">
        <v>3144</v>
      </c>
      <c r="CJ37" s="92"/>
      <c r="CK37" s="93"/>
      <c r="CL37" s="92"/>
      <c r="CM37" s="94"/>
      <c r="CN37" s="92"/>
      <c r="CO37" s="93"/>
      <c r="DB37" s="134" t="s">
        <v>3145</v>
      </c>
      <c r="DC37" s="74" t="s">
        <v>3146</v>
      </c>
      <c r="DD37" s="134" t="s">
        <v>3147</v>
      </c>
      <c r="DE37" s="74" t="s">
        <v>3148</v>
      </c>
      <c r="DJ37" s="134" t="s">
        <v>3002</v>
      </c>
      <c r="DK37" s="74" t="s">
        <v>3149</v>
      </c>
      <c r="DP37" s="134" t="s">
        <v>3150</v>
      </c>
      <c r="DQ37" s="73" t="s">
        <v>3151</v>
      </c>
      <c r="DR37" s="64">
        <v>2800</v>
      </c>
      <c r="DS37" s="73" t="s">
        <v>3152</v>
      </c>
    </row>
    <row r="38" spans="6:123" ht="14.85" customHeight="1" thickBot="1">
      <c r="F38" s="62" t="s">
        <v>3153</v>
      </c>
      <c r="G38" s="63" t="s">
        <v>3154</v>
      </c>
      <c r="BX38" s="62" t="s">
        <v>3155</v>
      </c>
      <c r="BY38" s="63" t="s">
        <v>3156</v>
      </c>
      <c r="CB38" s="126">
        <v>1.5</v>
      </c>
      <c r="CC38" s="127" t="s">
        <v>3144</v>
      </c>
      <c r="CJ38" s="92"/>
      <c r="CK38" s="93"/>
      <c r="CL38" s="92"/>
      <c r="CM38" s="94"/>
      <c r="CN38" s="92"/>
      <c r="CO38" s="93"/>
      <c r="DB38" s="134" t="s">
        <v>3157</v>
      </c>
      <c r="DC38" s="74" t="s">
        <v>3158</v>
      </c>
      <c r="DD38" s="134" t="s">
        <v>3159</v>
      </c>
      <c r="DE38" s="74" t="s">
        <v>3160</v>
      </c>
      <c r="DJ38" s="134" t="s">
        <v>3017</v>
      </c>
      <c r="DK38" s="74" t="s">
        <v>3161</v>
      </c>
      <c r="DP38" s="134" t="s">
        <v>3162</v>
      </c>
      <c r="DQ38" s="73" t="s">
        <v>3163</v>
      </c>
      <c r="DR38" s="89">
        <v>2900</v>
      </c>
      <c r="DS38" s="82" t="s">
        <v>3164</v>
      </c>
    </row>
    <row r="39" spans="6:123" ht="14.85" customHeight="1">
      <c r="F39" s="62" t="s">
        <v>3165</v>
      </c>
      <c r="G39" s="63" t="s">
        <v>3166</v>
      </c>
      <c r="BX39" s="62" t="s">
        <v>3167</v>
      </c>
      <c r="BY39" s="63" t="s">
        <v>3168</v>
      </c>
      <c r="CB39" s="126">
        <v>1.6</v>
      </c>
      <c r="CC39" s="127" t="s">
        <v>3169</v>
      </c>
      <c r="CJ39" s="92"/>
      <c r="CK39" s="93"/>
      <c r="CL39" s="92"/>
      <c r="CM39" s="94"/>
      <c r="CN39" s="92"/>
      <c r="CO39" s="93"/>
      <c r="DB39" s="134" t="s">
        <v>3170</v>
      </c>
      <c r="DC39" s="74" t="s">
        <v>3171</v>
      </c>
      <c r="DD39" s="134" t="s">
        <v>3172</v>
      </c>
      <c r="DE39" s="74" t="s">
        <v>3173</v>
      </c>
      <c r="DJ39" s="134" t="s">
        <v>3032</v>
      </c>
      <c r="DK39" s="74" t="s">
        <v>3174</v>
      </c>
      <c r="DP39" s="134" t="s">
        <v>3175</v>
      </c>
      <c r="DQ39" s="73" t="s">
        <v>3176</v>
      </c>
    </row>
    <row r="40" spans="6:123" ht="14.85" customHeight="1">
      <c r="F40" s="62" t="s">
        <v>3177</v>
      </c>
      <c r="G40" s="63" t="s">
        <v>3178</v>
      </c>
      <c r="BX40" s="62" t="s">
        <v>3179</v>
      </c>
      <c r="BY40" s="63" t="s">
        <v>3180</v>
      </c>
      <c r="CB40" s="126">
        <v>1.61</v>
      </c>
      <c r="CC40" s="127" t="s">
        <v>3181</v>
      </c>
      <c r="CJ40" s="92"/>
      <c r="CK40" s="93"/>
      <c r="CL40" s="92"/>
      <c r="CM40" s="94"/>
      <c r="CN40" s="92"/>
      <c r="CO40" s="93"/>
      <c r="DB40" s="134" t="s">
        <v>3182</v>
      </c>
      <c r="DC40" s="74" t="s">
        <v>3183</v>
      </c>
      <c r="DD40" s="134" t="s">
        <v>3184</v>
      </c>
      <c r="DE40" s="74" t="s">
        <v>3185</v>
      </c>
      <c r="DJ40" s="134" t="s">
        <v>3186</v>
      </c>
      <c r="DK40" s="74" t="s">
        <v>3187</v>
      </c>
      <c r="DP40" s="134" t="s">
        <v>3188</v>
      </c>
      <c r="DQ40" s="73" t="s">
        <v>3189</v>
      </c>
      <c r="DS40" s="135"/>
    </row>
    <row r="41" spans="6:123" ht="14.85" customHeight="1">
      <c r="F41" s="62" t="s">
        <v>3190</v>
      </c>
      <c r="G41" s="63" t="s">
        <v>3191</v>
      </c>
      <c r="BX41" s="62" t="s">
        <v>3192</v>
      </c>
      <c r="BY41" s="63" t="s">
        <v>3193</v>
      </c>
      <c r="CB41" s="126">
        <v>1.62</v>
      </c>
      <c r="CC41" s="127" t="s">
        <v>3194</v>
      </c>
      <c r="CJ41" s="92"/>
      <c r="CK41" s="93"/>
      <c r="CL41" s="92"/>
      <c r="CM41" s="94"/>
      <c r="CN41" s="92"/>
      <c r="CO41" s="93"/>
      <c r="DB41" s="134" t="s">
        <v>3195</v>
      </c>
      <c r="DC41" s="74" t="s">
        <v>3196</v>
      </c>
      <c r="DD41" s="134" t="s">
        <v>3197</v>
      </c>
      <c r="DE41" s="74" t="s">
        <v>3198</v>
      </c>
      <c r="DJ41" s="134" t="s">
        <v>3044</v>
      </c>
      <c r="DK41" s="74" t="s">
        <v>3199</v>
      </c>
      <c r="DP41" s="134" t="s">
        <v>3200</v>
      </c>
      <c r="DQ41" s="73" t="s">
        <v>3201</v>
      </c>
      <c r="DR41" s="140" t="s">
        <v>2985</v>
      </c>
      <c r="DS41" s="135"/>
    </row>
    <row r="42" spans="6:123" ht="14.85" customHeight="1">
      <c r="F42" s="62" t="s">
        <v>3202</v>
      </c>
      <c r="G42" s="63" t="s">
        <v>3203</v>
      </c>
      <c r="BX42" s="62" t="s">
        <v>3204</v>
      </c>
      <c r="BY42" s="63" t="s">
        <v>3205</v>
      </c>
      <c r="CB42" s="126">
        <v>1.63</v>
      </c>
      <c r="CC42" s="127" t="s">
        <v>3206</v>
      </c>
      <c r="CJ42" s="92"/>
      <c r="CK42" s="93"/>
      <c r="CL42" s="92"/>
      <c r="CM42" s="94"/>
      <c r="CN42" s="92"/>
      <c r="CO42" s="93"/>
      <c r="DB42" s="134" t="s">
        <v>3207</v>
      </c>
      <c r="DC42" s="74" t="s">
        <v>3208</v>
      </c>
      <c r="DD42" s="134" t="s">
        <v>3209</v>
      </c>
      <c r="DE42" s="74" t="s">
        <v>3210</v>
      </c>
      <c r="DJ42" s="134" t="s">
        <v>3211</v>
      </c>
      <c r="DK42" s="74" t="s">
        <v>3212</v>
      </c>
      <c r="DP42" s="134" t="s">
        <v>3213</v>
      </c>
      <c r="DQ42" s="73" t="s">
        <v>3214</v>
      </c>
      <c r="DR42" s="141"/>
      <c r="DS42" s="135"/>
    </row>
    <row r="43" spans="6:123" ht="14.85" customHeight="1">
      <c r="F43" s="62" t="s">
        <v>3215</v>
      </c>
      <c r="G43" s="63" t="s">
        <v>3216</v>
      </c>
      <c r="BX43" s="62" t="s">
        <v>3217</v>
      </c>
      <c r="BY43" s="63" t="s">
        <v>3218</v>
      </c>
      <c r="CB43" s="126">
        <v>1.64</v>
      </c>
      <c r="CC43" s="127" t="s">
        <v>3219</v>
      </c>
      <c r="CJ43" s="92"/>
      <c r="CK43" s="93"/>
      <c r="CL43" s="92"/>
      <c r="CM43" s="94"/>
      <c r="CN43" s="92"/>
      <c r="CO43" s="93"/>
      <c r="DB43" s="134" t="s">
        <v>3220</v>
      </c>
      <c r="DC43" s="74" t="s">
        <v>3221</v>
      </c>
      <c r="DD43" s="134" t="s">
        <v>3222</v>
      </c>
      <c r="DE43" s="74" t="s">
        <v>3223</v>
      </c>
      <c r="DJ43" s="134" t="s">
        <v>3058</v>
      </c>
      <c r="DK43" s="74" t="s">
        <v>3224</v>
      </c>
      <c r="DP43" s="134" t="s">
        <v>3225</v>
      </c>
      <c r="DQ43" s="73" t="s">
        <v>3226</v>
      </c>
      <c r="DR43" s="140" t="s">
        <v>3227</v>
      </c>
      <c r="DS43" s="135"/>
    </row>
    <row r="44" spans="6:123" ht="14.85" customHeight="1">
      <c r="F44" s="62" t="s">
        <v>3228</v>
      </c>
      <c r="G44" s="63" t="s">
        <v>3229</v>
      </c>
      <c r="BX44" s="62" t="s">
        <v>3230</v>
      </c>
      <c r="BY44" s="63" t="s">
        <v>3231</v>
      </c>
      <c r="CB44" s="126">
        <v>1.7</v>
      </c>
      <c r="CC44" s="127" t="s">
        <v>3232</v>
      </c>
      <c r="CJ44" s="92"/>
      <c r="CK44" s="93"/>
      <c r="CL44" s="92"/>
      <c r="CM44" s="94"/>
      <c r="CN44" s="92"/>
      <c r="CO44" s="93"/>
      <c r="DB44" s="134" t="s">
        <v>3233</v>
      </c>
      <c r="DC44" s="74" t="s">
        <v>3234</v>
      </c>
      <c r="DD44" s="134" t="s">
        <v>3235</v>
      </c>
      <c r="DE44" s="74" t="s">
        <v>3236</v>
      </c>
      <c r="DJ44" s="134" t="s">
        <v>3072</v>
      </c>
      <c r="DK44" s="74" t="s">
        <v>3237</v>
      </c>
      <c r="DP44" s="134" t="s">
        <v>3238</v>
      </c>
      <c r="DQ44" s="73" t="s">
        <v>3239</v>
      </c>
      <c r="DR44" s="143"/>
      <c r="DS44" s="135"/>
    </row>
    <row r="45" spans="6:123" ht="14.85" customHeight="1">
      <c r="F45" s="62" t="s">
        <v>3240</v>
      </c>
      <c r="G45" s="63" t="s">
        <v>3241</v>
      </c>
      <c r="BX45" s="62" t="s">
        <v>3242</v>
      </c>
      <c r="BY45" s="63" t="s">
        <v>3243</v>
      </c>
      <c r="CB45" s="126">
        <v>1.7</v>
      </c>
      <c r="CC45" s="127" t="s">
        <v>3232</v>
      </c>
      <c r="CJ45" s="92"/>
      <c r="CK45" s="93"/>
      <c r="CL45" s="92"/>
      <c r="CM45" s="94"/>
      <c r="CN45" s="92"/>
      <c r="CO45" s="93"/>
      <c r="DB45" s="134" t="s">
        <v>3244</v>
      </c>
      <c r="DC45" s="74" t="s">
        <v>3245</v>
      </c>
      <c r="DD45" s="134" t="s">
        <v>3246</v>
      </c>
      <c r="DE45" s="74" t="s">
        <v>3247</v>
      </c>
      <c r="DJ45" s="134" t="s">
        <v>3086</v>
      </c>
      <c r="DK45" s="74" t="s">
        <v>3248</v>
      </c>
      <c r="DP45" s="134" t="s">
        <v>3249</v>
      </c>
      <c r="DQ45" s="73" t="s">
        <v>3250</v>
      </c>
      <c r="DR45" s="144"/>
      <c r="DS45" s="135"/>
    </row>
    <row r="46" spans="6:123" ht="14.85" customHeight="1">
      <c r="F46" s="62" t="s">
        <v>3251</v>
      </c>
      <c r="G46" s="63" t="s">
        <v>3252</v>
      </c>
      <c r="BX46" s="62" t="s">
        <v>3253</v>
      </c>
      <c r="BY46" s="63" t="s">
        <v>3254</v>
      </c>
      <c r="CB46" s="126">
        <v>2</v>
      </c>
      <c r="CC46" s="127" t="s">
        <v>3255</v>
      </c>
      <c r="CJ46" s="92"/>
      <c r="CK46" s="93"/>
      <c r="CL46" s="92"/>
      <c r="CM46" s="94"/>
      <c r="CN46" s="92"/>
      <c r="CO46" s="93"/>
      <c r="DB46" s="134" t="s">
        <v>3256</v>
      </c>
      <c r="DC46" s="74" t="s">
        <v>3257</v>
      </c>
      <c r="DD46" s="134" t="s">
        <v>3258</v>
      </c>
      <c r="DE46" s="74" t="s">
        <v>3259</v>
      </c>
      <c r="DJ46" s="134" t="s">
        <v>3114</v>
      </c>
      <c r="DK46" s="74" t="s">
        <v>3115</v>
      </c>
      <c r="DP46" s="134" t="s">
        <v>3260</v>
      </c>
      <c r="DQ46" s="73" t="s">
        <v>3261</v>
      </c>
      <c r="DS46" s="135"/>
    </row>
    <row r="47" spans="6:123" ht="14.85" customHeight="1" thickBot="1">
      <c r="F47" s="62" t="s">
        <v>3262</v>
      </c>
      <c r="G47" s="63" t="s">
        <v>3263</v>
      </c>
      <c r="BX47" s="62" t="s">
        <v>3264</v>
      </c>
      <c r="BY47" s="63" t="s">
        <v>3265</v>
      </c>
      <c r="CB47" s="126">
        <v>2.1</v>
      </c>
      <c r="CC47" s="127" t="s">
        <v>3266</v>
      </c>
      <c r="CJ47" s="97"/>
      <c r="CK47" s="98"/>
      <c r="CL47" s="97"/>
      <c r="CM47" s="99"/>
      <c r="CN47" s="97"/>
      <c r="CO47" s="98"/>
      <c r="DB47" s="134" t="s">
        <v>3267</v>
      </c>
      <c r="DC47" s="74" t="s">
        <v>3268</v>
      </c>
      <c r="DD47" s="134" t="s">
        <v>3269</v>
      </c>
      <c r="DE47" s="74" t="s">
        <v>3270</v>
      </c>
      <c r="DJ47" s="134" t="s">
        <v>3140</v>
      </c>
      <c r="DK47" s="74" t="s">
        <v>3141</v>
      </c>
      <c r="DP47" s="134" t="s">
        <v>3271</v>
      </c>
      <c r="DQ47" s="73" t="s">
        <v>3272</v>
      </c>
      <c r="DS47" s="135"/>
    </row>
    <row r="48" spans="6:123" ht="14.85" customHeight="1">
      <c r="F48" s="62" t="s">
        <v>3273</v>
      </c>
      <c r="G48" s="63" t="s">
        <v>3274</v>
      </c>
      <c r="BX48" s="62" t="s">
        <v>3275</v>
      </c>
      <c r="BY48" s="63" t="s">
        <v>3276</v>
      </c>
      <c r="CB48" s="126">
        <v>2.1</v>
      </c>
      <c r="CC48" s="127" t="s">
        <v>3266</v>
      </c>
      <c r="DB48" s="134" t="s">
        <v>3277</v>
      </c>
      <c r="DC48" s="74" t="s">
        <v>3278</v>
      </c>
      <c r="DD48" s="134" t="s">
        <v>3279</v>
      </c>
      <c r="DE48" s="74" t="s">
        <v>47</v>
      </c>
      <c r="DJ48" s="134" t="s">
        <v>3153</v>
      </c>
      <c r="DK48" s="74" t="s">
        <v>3280</v>
      </c>
      <c r="DP48" s="134" t="s">
        <v>3281</v>
      </c>
      <c r="DQ48" s="73" t="s">
        <v>3282</v>
      </c>
      <c r="DS48" s="135"/>
    </row>
    <row r="49" spans="6:123" ht="14.85" customHeight="1" thickBot="1">
      <c r="F49" s="62" t="s">
        <v>3283</v>
      </c>
      <c r="G49" s="63" t="s">
        <v>3284</v>
      </c>
      <c r="BX49" s="62" t="s">
        <v>3285</v>
      </c>
      <c r="BY49" s="63" t="s">
        <v>3286</v>
      </c>
      <c r="CB49" s="126">
        <v>2.2000000000000002</v>
      </c>
      <c r="CC49" s="127" t="s">
        <v>3287</v>
      </c>
      <c r="DB49" s="134" t="s">
        <v>3288</v>
      </c>
      <c r="DC49" s="74" t="s">
        <v>3289</v>
      </c>
      <c r="DD49" s="137" t="s">
        <v>3290</v>
      </c>
      <c r="DE49" s="96" t="s">
        <v>3291</v>
      </c>
      <c r="DJ49" s="134" t="s">
        <v>3165</v>
      </c>
      <c r="DK49" s="74" t="s">
        <v>3292</v>
      </c>
      <c r="DP49" s="134" t="s">
        <v>3293</v>
      </c>
      <c r="DQ49" s="73" t="s">
        <v>3294</v>
      </c>
      <c r="DS49" s="135"/>
    </row>
    <row r="50" spans="6:123" ht="14.85" customHeight="1">
      <c r="F50" s="62" t="s">
        <v>3295</v>
      </c>
      <c r="G50" s="63" t="s">
        <v>3296</v>
      </c>
      <c r="BX50" s="62" t="s">
        <v>3297</v>
      </c>
      <c r="BY50" s="63" t="s">
        <v>3298</v>
      </c>
      <c r="CB50" s="126">
        <v>2.2000000000000002</v>
      </c>
      <c r="CC50" s="127" t="s">
        <v>3287</v>
      </c>
      <c r="DB50" s="134" t="s">
        <v>3299</v>
      </c>
      <c r="DC50" s="74" t="s">
        <v>3300</v>
      </c>
      <c r="DJ50" s="134" t="s">
        <v>3177</v>
      </c>
      <c r="DK50" s="74" t="s">
        <v>3301</v>
      </c>
      <c r="DP50" s="134" t="s">
        <v>3302</v>
      </c>
      <c r="DQ50" s="73" t="s">
        <v>3303</v>
      </c>
      <c r="DS50" s="135"/>
    </row>
    <row r="51" spans="6:123" ht="14.85" customHeight="1">
      <c r="F51" s="62" t="s">
        <v>3304</v>
      </c>
      <c r="G51" s="63" t="s">
        <v>3305</v>
      </c>
      <c r="BX51" s="62" t="s">
        <v>3306</v>
      </c>
      <c r="BY51" s="63" t="s">
        <v>3307</v>
      </c>
      <c r="CB51" s="126">
        <v>2.2999999999999998</v>
      </c>
      <c r="CC51" s="127" t="s">
        <v>3308</v>
      </c>
      <c r="DB51" s="134" t="s">
        <v>3309</v>
      </c>
      <c r="DC51" s="74" t="s">
        <v>3310</v>
      </c>
      <c r="DJ51" s="134" t="s">
        <v>3190</v>
      </c>
      <c r="DK51" s="74" t="s">
        <v>3191</v>
      </c>
      <c r="DP51" s="134" t="s">
        <v>3311</v>
      </c>
      <c r="DQ51" s="73" t="s">
        <v>3312</v>
      </c>
      <c r="DS51" s="135"/>
    </row>
    <row r="52" spans="6:123" ht="14.85" customHeight="1">
      <c r="F52" s="62" t="s">
        <v>3313</v>
      </c>
      <c r="G52" s="63" t="s">
        <v>3314</v>
      </c>
      <c r="BX52" s="62" t="s">
        <v>3315</v>
      </c>
      <c r="BY52" s="63" t="s">
        <v>3316</v>
      </c>
      <c r="CB52" s="126">
        <v>2.2999999999999998</v>
      </c>
      <c r="CC52" s="127" t="s">
        <v>3308</v>
      </c>
      <c r="DB52" s="134" t="s">
        <v>3317</v>
      </c>
      <c r="DC52" s="74" t="s">
        <v>3318</v>
      </c>
      <c r="DJ52" s="134" t="s">
        <v>3202</v>
      </c>
      <c r="DK52" s="74" t="s">
        <v>3319</v>
      </c>
      <c r="DP52" s="134" t="s">
        <v>3320</v>
      </c>
      <c r="DQ52" s="73" t="s">
        <v>3321</v>
      </c>
      <c r="DS52" s="135"/>
    </row>
    <row r="53" spans="6:123" ht="14.85" customHeight="1">
      <c r="F53" s="62" t="s">
        <v>3322</v>
      </c>
      <c r="G53" s="63" t="s">
        <v>3323</v>
      </c>
      <c r="BX53" s="62" t="s">
        <v>3324</v>
      </c>
      <c r="BY53" s="63" t="s">
        <v>3325</v>
      </c>
      <c r="CB53" s="126">
        <v>2.4</v>
      </c>
      <c r="CC53" s="127" t="s">
        <v>3326</v>
      </c>
      <c r="DB53" s="134" t="s">
        <v>3327</v>
      </c>
      <c r="DC53" s="74" t="s">
        <v>3328</v>
      </c>
      <c r="DJ53" s="134" t="s">
        <v>3329</v>
      </c>
      <c r="DK53" s="74" t="s">
        <v>3330</v>
      </c>
      <c r="DP53" s="134" t="s">
        <v>3331</v>
      </c>
      <c r="DQ53" s="73" t="s">
        <v>3332</v>
      </c>
      <c r="DS53" s="135"/>
    </row>
    <row r="54" spans="6:123" ht="14.85" customHeight="1">
      <c r="F54" s="62" t="s">
        <v>3333</v>
      </c>
      <c r="G54" s="63" t="s">
        <v>3334</v>
      </c>
      <c r="BX54" s="62" t="s">
        <v>3335</v>
      </c>
      <c r="BY54" s="63" t="s">
        <v>3336</v>
      </c>
      <c r="CB54" s="126">
        <v>2.4</v>
      </c>
      <c r="CC54" s="127" t="s">
        <v>3326</v>
      </c>
      <c r="DB54" s="134" t="s">
        <v>3337</v>
      </c>
      <c r="DC54" s="74" t="s">
        <v>3338</v>
      </c>
      <c r="DJ54" s="134" t="s">
        <v>3215</v>
      </c>
      <c r="DK54" s="74" t="s">
        <v>3216</v>
      </c>
      <c r="DP54" s="134" t="s">
        <v>3339</v>
      </c>
      <c r="DQ54" s="73" t="s">
        <v>3340</v>
      </c>
      <c r="DS54" s="135"/>
    </row>
    <row r="55" spans="6:123" ht="14.85" customHeight="1">
      <c r="F55" s="62" t="s">
        <v>3341</v>
      </c>
      <c r="G55" s="63" t="s">
        <v>3342</v>
      </c>
      <c r="BX55" s="62" t="s">
        <v>3343</v>
      </c>
      <c r="BY55" s="63" t="s">
        <v>3344</v>
      </c>
      <c r="CB55" s="126">
        <v>3</v>
      </c>
      <c r="CC55" s="127" t="s">
        <v>3345</v>
      </c>
      <c r="DB55" s="134" t="s">
        <v>3346</v>
      </c>
      <c r="DC55" s="74" t="s">
        <v>3347</v>
      </c>
      <c r="DJ55" s="134" t="s">
        <v>3228</v>
      </c>
      <c r="DK55" s="74" t="s">
        <v>3348</v>
      </c>
      <c r="DP55" s="134" t="s">
        <v>3349</v>
      </c>
      <c r="DQ55" s="73" t="s">
        <v>3350</v>
      </c>
      <c r="DS55" s="135"/>
    </row>
    <row r="56" spans="6:123" ht="14.85" customHeight="1">
      <c r="F56" s="62" t="s">
        <v>3351</v>
      </c>
      <c r="G56" s="63" t="s">
        <v>3352</v>
      </c>
      <c r="BX56" s="62" t="s">
        <v>3353</v>
      </c>
      <c r="BY56" s="63" t="s">
        <v>3354</v>
      </c>
      <c r="CB56" s="126">
        <v>3.1</v>
      </c>
      <c r="CC56" s="127" t="s">
        <v>3355</v>
      </c>
      <c r="DB56" s="134" t="s">
        <v>3356</v>
      </c>
      <c r="DC56" s="74" t="s">
        <v>3357</v>
      </c>
      <c r="DJ56" s="134" t="s">
        <v>3240</v>
      </c>
      <c r="DK56" s="74" t="s">
        <v>3358</v>
      </c>
      <c r="DP56" s="134" t="s">
        <v>3359</v>
      </c>
      <c r="DQ56" s="73" t="s">
        <v>3360</v>
      </c>
      <c r="DS56" s="135"/>
    </row>
    <row r="57" spans="6:123" ht="14.85" customHeight="1">
      <c r="F57" s="62" t="s">
        <v>3361</v>
      </c>
      <c r="G57" s="63" t="s">
        <v>3362</v>
      </c>
      <c r="BX57" s="62" t="s">
        <v>3363</v>
      </c>
      <c r="BY57" s="63" t="s">
        <v>3364</v>
      </c>
      <c r="CB57" s="126">
        <v>3.11</v>
      </c>
      <c r="CC57" s="127" t="s">
        <v>3365</v>
      </c>
      <c r="DB57" s="134" t="s">
        <v>3366</v>
      </c>
      <c r="DC57" s="74" t="s">
        <v>3367</v>
      </c>
      <c r="DJ57" s="134" t="s">
        <v>3368</v>
      </c>
      <c r="DK57" s="74" t="s">
        <v>3369</v>
      </c>
      <c r="DP57" s="134" t="s">
        <v>3370</v>
      </c>
      <c r="DQ57" s="73" t="s">
        <v>3371</v>
      </c>
      <c r="DS57" s="135"/>
    </row>
    <row r="58" spans="6:123" ht="14.85" customHeight="1">
      <c r="F58" s="62" t="s">
        <v>3372</v>
      </c>
      <c r="G58" s="63" t="s">
        <v>3373</v>
      </c>
      <c r="BX58" s="62" t="s">
        <v>3374</v>
      </c>
      <c r="BY58" s="63" t="s">
        <v>3375</v>
      </c>
      <c r="CB58" s="126">
        <v>3.12</v>
      </c>
      <c r="CC58" s="127" t="s">
        <v>3376</v>
      </c>
      <c r="DB58" s="134" t="s">
        <v>3377</v>
      </c>
      <c r="DC58" s="74" t="s">
        <v>3378</v>
      </c>
      <c r="DJ58" s="134" t="s">
        <v>3251</v>
      </c>
      <c r="DK58" s="74" t="s">
        <v>3252</v>
      </c>
      <c r="DP58" s="134" t="s">
        <v>3379</v>
      </c>
      <c r="DQ58" s="73" t="s">
        <v>3380</v>
      </c>
      <c r="DS58" s="135"/>
    </row>
    <row r="59" spans="6:123" ht="14.85" customHeight="1">
      <c r="F59" s="62" t="s">
        <v>3381</v>
      </c>
      <c r="G59" s="63" t="s">
        <v>3382</v>
      </c>
      <c r="BX59" s="62" t="s">
        <v>3383</v>
      </c>
      <c r="BY59" s="63" t="s">
        <v>3384</v>
      </c>
      <c r="CB59" s="126">
        <v>3.2</v>
      </c>
      <c r="CC59" s="127" t="s">
        <v>3385</v>
      </c>
      <c r="DB59" s="134" t="s">
        <v>3386</v>
      </c>
      <c r="DC59" s="74" t="s">
        <v>3387</v>
      </c>
      <c r="DJ59" s="134" t="s">
        <v>3388</v>
      </c>
      <c r="DK59" s="74" t="s">
        <v>3389</v>
      </c>
      <c r="DP59" s="134" t="s">
        <v>3390</v>
      </c>
      <c r="DQ59" s="73" t="s">
        <v>3391</v>
      </c>
      <c r="DS59" s="135"/>
    </row>
    <row r="60" spans="6:123" ht="14.85" customHeight="1">
      <c r="F60" s="62" t="s">
        <v>3392</v>
      </c>
      <c r="G60" s="63" t="s">
        <v>3393</v>
      </c>
      <c r="BX60" s="62" t="s">
        <v>3394</v>
      </c>
      <c r="BY60" s="63" t="s">
        <v>3395</v>
      </c>
      <c r="CB60" s="126">
        <v>3.21</v>
      </c>
      <c r="CC60" s="127" t="s">
        <v>3396</v>
      </c>
      <c r="DB60" s="134" t="s">
        <v>3397</v>
      </c>
      <c r="DC60" s="74" t="s">
        <v>3398</v>
      </c>
      <c r="DJ60" s="134" t="s">
        <v>3262</v>
      </c>
      <c r="DK60" s="74" t="s">
        <v>3399</v>
      </c>
      <c r="DP60" s="134" t="s">
        <v>3400</v>
      </c>
      <c r="DQ60" s="73" t="s">
        <v>3401</v>
      </c>
      <c r="DS60" s="135"/>
    </row>
    <row r="61" spans="6:123" ht="14.85" customHeight="1">
      <c r="F61" s="62" t="s">
        <v>3402</v>
      </c>
      <c r="G61" s="63" t="s">
        <v>3403</v>
      </c>
      <c r="BX61" s="62" t="s">
        <v>3404</v>
      </c>
      <c r="BY61" s="63" t="s">
        <v>3405</v>
      </c>
      <c r="CB61" s="126">
        <v>3.22</v>
      </c>
      <c r="CC61" s="127" t="s">
        <v>3406</v>
      </c>
      <c r="DB61" s="134" t="s">
        <v>3407</v>
      </c>
      <c r="DC61" s="74" t="s">
        <v>3408</v>
      </c>
      <c r="DJ61" s="134" t="s">
        <v>3273</v>
      </c>
      <c r="DK61" s="74" t="s">
        <v>3274</v>
      </c>
      <c r="DP61" s="134" t="s">
        <v>3409</v>
      </c>
      <c r="DQ61" s="73" t="s">
        <v>3410</v>
      </c>
      <c r="DS61" s="135"/>
    </row>
    <row r="62" spans="6:123" ht="14.85" customHeight="1">
      <c r="F62" s="62" t="s">
        <v>3411</v>
      </c>
      <c r="G62" s="63" t="s">
        <v>3412</v>
      </c>
      <c r="BX62" s="62" t="s">
        <v>3413</v>
      </c>
      <c r="BY62" s="63" t="s">
        <v>3414</v>
      </c>
      <c r="CB62" s="126" t="s">
        <v>3415</v>
      </c>
      <c r="CC62" s="127" t="s">
        <v>3416</v>
      </c>
      <c r="DB62" s="134" t="s">
        <v>3417</v>
      </c>
      <c r="DC62" s="74" t="s">
        <v>3418</v>
      </c>
      <c r="DJ62" s="134" t="s">
        <v>3283</v>
      </c>
      <c r="DK62" s="74" t="s">
        <v>3419</v>
      </c>
      <c r="DP62" s="134" t="s">
        <v>3420</v>
      </c>
      <c r="DQ62" s="73" t="s">
        <v>3421</v>
      </c>
      <c r="DS62" s="135"/>
    </row>
    <row r="63" spans="6:123" ht="14.85" customHeight="1">
      <c r="F63" s="62" t="s">
        <v>3422</v>
      </c>
      <c r="G63" s="63" t="s">
        <v>3423</v>
      </c>
      <c r="BX63" s="62" t="s">
        <v>3424</v>
      </c>
      <c r="BY63" s="63" t="s">
        <v>3425</v>
      </c>
      <c r="CB63" s="126">
        <v>5</v>
      </c>
      <c r="CC63" s="127" t="s">
        <v>3426</v>
      </c>
      <c r="DB63" s="134" t="s">
        <v>3427</v>
      </c>
      <c r="DC63" s="74" t="s">
        <v>3428</v>
      </c>
      <c r="DJ63" s="134" t="s">
        <v>3295</v>
      </c>
      <c r="DK63" s="74" t="s">
        <v>3429</v>
      </c>
      <c r="DP63" s="134" t="s">
        <v>3430</v>
      </c>
      <c r="DQ63" s="73" t="s">
        <v>3431</v>
      </c>
      <c r="DS63" s="135"/>
    </row>
    <row r="64" spans="6:123" ht="14.85" customHeight="1">
      <c r="F64" s="62" t="s">
        <v>3432</v>
      </c>
      <c r="G64" s="63" t="s">
        <v>3433</v>
      </c>
      <c r="BX64" s="62" t="s">
        <v>3434</v>
      </c>
      <c r="BY64" s="63" t="s">
        <v>3435</v>
      </c>
      <c r="CB64" s="126">
        <v>5.0999999999999996</v>
      </c>
      <c r="CC64" s="127" t="s">
        <v>3436</v>
      </c>
      <c r="DB64" s="134" t="s">
        <v>3437</v>
      </c>
      <c r="DC64" s="74" t="s">
        <v>3438</v>
      </c>
      <c r="DJ64" s="134" t="s">
        <v>3439</v>
      </c>
      <c r="DK64" s="74" t="s">
        <v>3440</v>
      </c>
      <c r="DP64" s="134" t="s">
        <v>3441</v>
      </c>
      <c r="DQ64" s="73" t="s">
        <v>3442</v>
      </c>
      <c r="DS64" s="135"/>
    </row>
    <row r="65" spans="6:123" ht="14.85" customHeight="1">
      <c r="F65" s="62" t="s">
        <v>3443</v>
      </c>
      <c r="G65" s="63" t="s">
        <v>3444</v>
      </c>
      <c r="BX65" s="62" t="s">
        <v>3445</v>
      </c>
      <c r="BY65" s="63" t="s">
        <v>3446</v>
      </c>
      <c r="CB65" s="126">
        <v>5.0999999999999996</v>
      </c>
      <c r="CC65" s="127" t="s">
        <v>3436</v>
      </c>
      <c r="DB65" s="134" t="s">
        <v>3447</v>
      </c>
      <c r="DC65" s="74" t="s">
        <v>3448</v>
      </c>
      <c r="DJ65" s="134" t="s">
        <v>3449</v>
      </c>
      <c r="DK65" s="74" t="s">
        <v>3450</v>
      </c>
      <c r="DP65" s="134" t="s">
        <v>3451</v>
      </c>
      <c r="DQ65" s="73" t="s">
        <v>3452</v>
      </c>
      <c r="DS65" s="135"/>
    </row>
    <row r="66" spans="6:123" ht="14.85" customHeight="1">
      <c r="F66" s="62" t="s">
        <v>3453</v>
      </c>
      <c r="G66" s="63" t="s">
        <v>3454</v>
      </c>
      <c r="BX66" s="62" t="s">
        <v>3455</v>
      </c>
      <c r="BY66" s="63" t="s">
        <v>3456</v>
      </c>
      <c r="CB66" s="126">
        <v>5.2</v>
      </c>
      <c r="CC66" s="127" t="s">
        <v>3457</v>
      </c>
      <c r="DB66" s="134" t="s">
        <v>3458</v>
      </c>
      <c r="DC66" s="74" t="s">
        <v>3459</v>
      </c>
      <c r="DJ66" s="134" t="s">
        <v>3304</v>
      </c>
      <c r="DK66" s="74" t="s">
        <v>3460</v>
      </c>
      <c r="DP66" s="134" t="s">
        <v>3461</v>
      </c>
      <c r="DQ66" s="73" t="s">
        <v>3462</v>
      </c>
      <c r="DS66" s="135"/>
    </row>
    <row r="67" spans="6:123" ht="14.85" customHeight="1">
      <c r="F67" s="62" t="s">
        <v>3463</v>
      </c>
      <c r="G67" s="63" t="s">
        <v>3464</v>
      </c>
      <c r="BX67" s="62" t="s">
        <v>3465</v>
      </c>
      <c r="BY67" s="63" t="s">
        <v>3466</v>
      </c>
      <c r="CB67" s="126">
        <v>5.2</v>
      </c>
      <c r="CC67" s="127" t="s">
        <v>3457</v>
      </c>
      <c r="DB67" s="134" t="s">
        <v>3467</v>
      </c>
      <c r="DC67" s="74" t="s">
        <v>3468</v>
      </c>
      <c r="DJ67" s="134" t="s">
        <v>3313</v>
      </c>
      <c r="DK67" s="74" t="s">
        <v>3469</v>
      </c>
      <c r="DP67" s="134" t="s">
        <v>3470</v>
      </c>
      <c r="DQ67" s="73" t="s">
        <v>3471</v>
      </c>
      <c r="DS67" s="135"/>
    </row>
    <row r="68" spans="6:123" ht="14.85" customHeight="1">
      <c r="F68" s="62" t="s">
        <v>3472</v>
      </c>
      <c r="G68" s="63" t="s">
        <v>3473</v>
      </c>
      <c r="BX68" s="62" t="s">
        <v>3474</v>
      </c>
      <c r="BY68" s="63" t="s">
        <v>3475</v>
      </c>
      <c r="CB68" s="126">
        <v>6</v>
      </c>
      <c r="CC68" s="127" t="s">
        <v>3476</v>
      </c>
      <c r="DB68" s="134" t="s">
        <v>3477</v>
      </c>
      <c r="DC68" s="74" t="s">
        <v>3478</v>
      </c>
      <c r="DJ68" s="134" t="s">
        <v>3479</v>
      </c>
      <c r="DK68" s="74" t="s">
        <v>3480</v>
      </c>
      <c r="DP68" s="134" t="s">
        <v>3481</v>
      </c>
      <c r="DQ68" s="73" t="s">
        <v>3482</v>
      </c>
      <c r="DS68" s="135"/>
    </row>
    <row r="69" spans="6:123" ht="14.85" customHeight="1">
      <c r="F69" s="62" t="s">
        <v>3483</v>
      </c>
      <c r="G69" s="63" t="s">
        <v>3484</v>
      </c>
      <c r="BX69" s="62" t="s">
        <v>3485</v>
      </c>
      <c r="BY69" s="63" t="s">
        <v>3486</v>
      </c>
      <c r="CB69" s="126">
        <v>6.1</v>
      </c>
      <c r="CC69" s="127" t="s">
        <v>3487</v>
      </c>
      <c r="DB69" s="134" t="s">
        <v>3488</v>
      </c>
      <c r="DC69" s="74" t="s">
        <v>3489</v>
      </c>
      <c r="DJ69" s="134" t="s">
        <v>3322</v>
      </c>
      <c r="DK69" s="74" t="s">
        <v>3490</v>
      </c>
      <c r="DP69" s="134" t="s">
        <v>3491</v>
      </c>
      <c r="DQ69" s="73" t="s">
        <v>3492</v>
      </c>
      <c r="DS69" s="135"/>
    </row>
    <row r="70" spans="6:123" ht="14.85" customHeight="1">
      <c r="F70" s="62" t="s">
        <v>3493</v>
      </c>
      <c r="G70" s="63" t="s">
        <v>3494</v>
      </c>
      <c r="BX70" s="62" t="s">
        <v>3495</v>
      </c>
      <c r="BY70" s="63" t="s">
        <v>3496</v>
      </c>
      <c r="CB70" s="126">
        <v>6.1</v>
      </c>
      <c r="CC70" s="127" t="s">
        <v>3487</v>
      </c>
      <c r="DB70" s="134" t="s">
        <v>3497</v>
      </c>
      <c r="DC70" s="74" t="s">
        <v>3498</v>
      </c>
      <c r="DJ70" s="134" t="s">
        <v>3333</v>
      </c>
      <c r="DK70" s="74" t="s">
        <v>3334</v>
      </c>
      <c r="DP70" s="134" t="s">
        <v>3499</v>
      </c>
      <c r="DQ70" s="73" t="s">
        <v>3500</v>
      </c>
      <c r="DS70" s="135"/>
    </row>
    <row r="71" spans="6:123" ht="14.85" customHeight="1">
      <c r="F71" s="62" t="s">
        <v>3501</v>
      </c>
      <c r="G71" s="63" t="s">
        <v>3502</v>
      </c>
      <c r="BX71" s="62" t="s">
        <v>3503</v>
      </c>
      <c r="BY71" s="63" t="s">
        <v>3504</v>
      </c>
      <c r="CB71" s="126">
        <v>6.2</v>
      </c>
      <c r="CC71" s="127" t="s">
        <v>3505</v>
      </c>
      <c r="DB71" s="134" t="s">
        <v>3506</v>
      </c>
      <c r="DC71" s="74" t="s">
        <v>3507</v>
      </c>
      <c r="DJ71" s="134" t="s">
        <v>3508</v>
      </c>
      <c r="DK71" s="74" t="s">
        <v>3509</v>
      </c>
      <c r="DP71" s="134" t="s">
        <v>3510</v>
      </c>
      <c r="DQ71" s="73" t="s">
        <v>3511</v>
      </c>
      <c r="DS71" s="135"/>
    </row>
    <row r="72" spans="6:123" ht="14.85" customHeight="1">
      <c r="F72" s="62" t="s">
        <v>3512</v>
      </c>
      <c r="G72" s="63" t="s">
        <v>3513</v>
      </c>
      <c r="BX72" s="62" t="s">
        <v>3514</v>
      </c>
      <c r="BY72" s="63" t="s">
        <v>3515</v>
      </c>
      <c r="CB72" s="126">
        <v>6.2</v>
      </c>
      <c r="CC72" s="127" t="s">
        <v>3505</v>
      </c>
      <c r="DB72" s="134" t="s">
        <v>3516</v>
      </c>
      <c r="DC72" s="74" t="s">
        <v>3517</v>
      </c>
      <c r="DJ72" s="134" t="s">
        <v>3341</v>
      </c>
      <c r="DK72" s="74" t="s">
        <v>3518</v>
      </c>
      <c r="DP72" s="134" t="s">
        <v>3519</v>
      </c>
      <c r="DQ72" s="73" t="s">
        <v>3520</v>
      </c>
      <c r="DS72" s="135"/>
    </row>
    <row r="73" spans="6:123" ht="14.85" customHeight="1">
      <c r="F73" s="62" t="s">
        <v>3521</v>
      </c>
      <c r="G73" s="63" t="s">
        <v>3522</v>
      </c>
      <c r="BX73" s="62" t="s">
        <v>3523</v>
      </c>
      <c r="BY73" s="63" t="s">
        <v>3524</v>
      </c>
      <c r="CB73" s="126">
        <v>7</v>
      </c>
      <c r="CC73" s="127" t="s">
        <v>3525</v>
      </c>
      <c r="DB73" s="134" t="s">
        <v>3526</v>
      </c>
      <c r="DC73" s="74" t="s">
        <v>3527</v>
      </c>
      <c r="DJ73" s="134" t="s">
        <v>3351</v>
      </c>
      <c r="DK73" s="74" t="s">
        <v>3528</v>
      </c>
      <c r="DP73" s="134" t="s">
        <v>3529</v>
      </c>
      <c r="DQ73" s="73" t="s">
        <v>3530</v>
      </c>
      <c r="DS73" s="135"/>
    </row>
    <row r="74" spans="6:123" ht="14.85" customHeight="1">
      <c r="F74" s="62" t="s">
        <v>3531</v>
      </c>
      <c r="G74" s="63" t="s">
        <v>3532</v>
      </c>
      <c r="BX74" s="62" t="s">
        <v>3533</v>
      </c>
      <c r="BY74" s="63" t="s">
        <v>3534</v>
      </c>
      <c r="CB74" s="126">
        <v>7.1</v>
      </c>
      <c r="CC74" s="127" t="s">
        <v>3535</v>
      </c>
      <c r="DB74" s="134" t="s">
        <v>3536</v>
      </c>
      <c r="DC74" s="74" t="s">
        <v>3537</v>
      </c>
      <c r="DJ74" s="134" t="s">
        <v>3538</v>
      </c>
      <c r="DK74" s="74" t="s">
        <v>3539</v>
      </c>
      <c r="DP74" s="134" t="s">
        <v>3540</v>
      </c>
      <c r="DQ74" s="73" t="s">
        <v>3541</v>
      </c>
      <c r="DS74" s="135"/>
    </row>
    <row r="75" spans="6:123" ht="14.85" customHeight="1">
      <c r="F75" s="62" t="s">
        <v>3542</v>
      </c>
      <c r="G75" s="63" t="s">
        <v>3543</v>
      </c>
      <c r="BX75" s="62" t="s">
        <v>3544</v>
      </c>
      <c r="BY75" s="63" t="s">
        <v>3545</v>
      </c>
      <c r="CB75" s="126">
        <v>7.1</v>
      </c>
      <c r="CC75" s="127" t="s">
        <v>3535</v>
      </c>
      <c r="DB75" s="134" t="s">
        <v>3546</v>
      </c>
      <c r="DC75" s="74" t="s">
        <v>3547</v>
      </c>
      <c r="DJ75" s="134" t="s">
        <v>3361</v>
      </c>
      <c r="DK75" s="74" t="s">
        <v>3362</v>
      </c>
      <c r="DP75" s="134" t="s">
        <v>3548</v>
      </c>
      <c r="DQ75" s="73" t="s">
        <v>3549</v>
      </c>
      <c r="DS75" s="135"/>
    </row>
    <row r="76" spans="6:123" ht="14.85" customHeight="1">
      <c r="F76" s="62" t="s">
        <v>3550</v>
      </c>
      <c r="G76" s="63" t="s">
        <v>3551</v>
      </c>
      <c r="BX76" s="62" t="s">
        <v>3552</v>
      </c>
      <c r="BY76" s="63" t="s">
        <v>3553</v>
      </c>
      <c r="CB76" s="126">
        <v>7.2</v>
      </c>
      <c r="CC76" s="127" t="s">
        <v>3554</v>
      </c>
      <c r="DB76" s="134" t="s">
        <v>3555</v>
      </c>
      <c r="DC76" s="74" t="s">
        <v>3556</v>
      </c>
      <c r="DJ76" s="134" t="s">
        <v>3372</v>
      </c>
      <c r="DK76" s="74" t="s">
        <v>3557</v>
      </c>
      <c r="DP76" s="134" t="s">
        <v>3558</v>
      </c>
      <c r="DQ76" s="73" t="s">
        <v>3559</v>
      </c>
      <c r="DS76" s="135"/>
    </row>
    <row r="77" spans="6:123" ht="14.85" customHeight="1">
      <c r="F77" s="62" t="s">
        <v>3560</v>
      </c>
      <c r="G77" s="63" t="s">
        <v>3561</v>
      </c>
      <c r="BX77" s="62" t="s">
        <v>3562</v>
      </c>
      <c r="BY77" s="63" t="s">
        <v>3563</v>
      </c>
      <c r="CB77" s="126">
        <v>7.21</v>
      </c>
      <c r="CC77" s="127" t="s">
        <v>3564</v>
      </c>
      <c r="DB77" s="134" t="s">
        <v>3565</v>
      </c>
      <c r="DC77" s="74" t="s">
        <v>3566</v>
      </c>
      <c r="DJ77" s="134" t="s">
        <v>3567</v>
      </c>
      <c r="DK77" s="74" t="s">
        <v>3568</v>
      </c>
      <c r="DP77" s="134" t="s">
        <v>3569</v>
      </c>
      <c r="DQ77" s="73" t="s">
        <v>3570</v>
      </c>
      <c r="DS77" s="135"/>
    </row>
    <row r="78" spans="6:123" ht="14.85" customHeight="1">
      <c r="F78" s="62" t="s">
        <v>3571</v>
      </c>
      <c r="G78" s="63" t="s">
        <v>3572</v>
      </c>
      <c r="BX78" s="62" t="s">
        <v>3573</v>
      </c>
      <c r="BY78" s="63" t="s">
        <v>3574</v>
      </c>
      <c r="CB78" s="126">
        <v>7.29</v>
      </c>
      <c r="CC78" s="127" t="s">
        <v>3575</v>
      </c>
      <c r="DB78" s="134" t="s">
        <v>3576</v>
      </c>
      <c r="DC78" s="74" t="s">
        <v>3577</v>
      </c>
      <c r="DJ78" s="134" t="s">
        <v>3578</v>
      </c>
      <c r="DK78" s="74" t="s">
        <v>3579</v>
      </c>
      <c r="DP78" s="134" t="s">
        <v>3580</v>
      </c>
      <c r="DQ78" s="73" t="s">
        <v>3581</v>
      </c>
      <c r="DS78" s="135"/>
    </row>
    <row r="79" spans="6:123" ht="14.85" customHeight="1">
      <c r="F79" s="62" t="s">
        <v>3582</v>
      </c>
      <c r="G79" s="63" t="s">
        <v>3583</v>
      </c>
      <c r="BX79" s="62" t="s">
        <v>3584</v>
      </c>
      <c r="BY79" s="63" t="s">
        <v>3585</v>
      </c>
      <c r="CB79" s="126">
        <v>8</v>
      </c>
      <c r="CC79" s="127" t="s">
        <v>3586</v>
      </c>
      <c r="DB79" s="134" t="s">
        <v>3587</v>
      </c>
      <c r="DC79" s="74" t="s">
        <v>3588</v>
      </c>
      <c r="DJ79" s="134" t="s">
        <v>3381</v>
      </c>
      <c r="DK79" s="74" t="s">
        <v>3382</v>
      </c>
      <c r="DP79" s="134" t="s">
        <v>3589</v>
      </c>
      <c r="DQ79" s="73" t="s">
        <v>3590</v>
      </c>
      <c r="DS79" s="135"/>
    </row>
    <row r="80" spans="6:123" ht="14.85" customHeight="1">
      <c r="F80" s="62" t="s">
        <v>3591</v>
      </c>
      <c r="G80" s="63" t="s">
        <v>3592</v>
      </c>
      <c r="BX80" s="62" t="s">
        <v>3593</v>
      </c>
      <c r="BY80" s="63" t="s">
        <v>3594</v>
      </c>
      <c r="CB80" s="126">
        <v>8.1</v>
      </c>
      <c r="CC80" s="127" t="s">
        <v>3595</v>
      </c>
      <c r="DB80" s="134" t="s">
        <v>3596</v>
      </c>
      <c r="DC80" s="74" t="s">
        <v>3597</v>
      </c>
      <c r="DJ80" s="134" t="s">
        <v>3392</v>
      </c>
      <c r="DK80" s="74" t="s">
        <v>3598</v>
      </c>
      <c r="DP80" s="134" t="s">
        <v>3599</v>
      </c>
      <c r="DQ80" s="73" t="s">
        <v>3600</v>
      </c>
      <c r="DS80" s="135"/>
    </row>
    <row r="81" spans="6:123" ht="14.85" customHeight="1">
      <c r="F81" s="62" t="s">
        <v>3601</v>
      </c>
      <c r="G81" s="63" t="s">
        <v>3602</v>
      </c>
      <c r="BX81" s="62" t="s">
        <v>3603</v>
      </c>
      <c r="BY81" s="63" t="s">
        <v>3604</v>
      </c>
      <c r="CB81" s="126">
        <v>8.11</v>
      </c>
      <c r="CC81" s="127" t="s">
        <v>3605</v>
      </c>
      <c r="DB81" s="134" t="s">
        <v>3606</v>
      </c>
      <c r="DC81" s="74" t="s">
        <v>3607</v>
      </c>
      <c r="DJ81" s="134" t="s">
        <v>3402</v>
      </c>
      <c r="DK81" s="74" t="s">
        <v>3608</v>
      </c>
      <c r="DP81" s="134" t="s">
        <v>3609</v>
      </c>
      <c r="DQ81" s="73" t="s">
        <v>3610</v>
      </c>
      <c r="DS81" s="135"/>
    </row>
    <row r="82" spans="6:123" ht="14.85" customHeight="1" thickBot="1">
      <c r="F82" s="62" t="s">
        <v>3611</v>
      </c>
      <c r="G82" s="63" t="s">
        <v>3612</v>
      </c>
      <c r="BX82" s="62" t="s">
        <v>3613</v>
      </c>
      <c r="BY82" s="63" t="s">
        <v>3614</v>
      </c>
      <c r="CB82" s="126">
        <v>8.1199999999999992</v>
      </c>
      <c r="CC82" s="127" t="s">
        <v>3615</v>
      </c>
      <c r="DB82" s="134" t="s">
        <v>3616</v>
      </c>
      <c r="DC82" s="74" t="s">
        <v>3617</v>
      </c>
      <c r="DJ82" s="134" t="s">
        <v>3411</v>
      </c>
      <c r="DK82" s="74" t="s">
        <v>3618</v>
      </c>
      <c r="DP82" s="137" t="s">
        <v>3619</v>
      </c>
      <c r="DQ82" s="82" t="s">
        <v>3620</v>
      </c>
      <c r="DS82" s="135"/>
    </row>
    <row r="83" spans="6:123" ht="14.85" customHeight="1">
      <c r="F83" s="62" t="s">
        <v>3621</v>
      </c>
      <c r="G83" s="63" t="s">
        <v>3622</v>
      </c>
      <c r="BX83" s="62" t="s">
        <v>3623</v>
      </c>
      <c r="BY83" s="63" t="s">
        <v>3624</v>
      </c>
      <c r="CB83" s="126">
        <v>8.9</v>
      </c>
      <c r="CC83" s="127" t="s">
        <v>3625</v>
      </c>
      <c r="DB83" s="134" t="s">
        <v>3626</v>
      </c>
      <c r="DC83" s="74" t="s">
        <v>3627</v>
      </c>
      <c r="DJ83" s="134" t="s">
        <v>3628</v>
      </c>
      <c r="DK83" s="74" t="s">
        <v>3629</v>
      </c>
      <c r="DQ83" s="135"/>
      <c r="DS83" s="135"/>
    </row>
    <row r="84" spans="6:123" ht="14.85" customHeight="1">
      <c r="F84" s="62" t="s">
        <v>3630</v>
      </c>
      <c r="G84" s="63" t="s">
        <v>3631</v>
      </c>
      <c r="BX84" s="62" t="s">
        <v>3632</v>
      </c>
      <c r="BY84" s="63" t="s">
        <v>3633</v>
      </c>
      <c r="CB84" s="126">
        <v>8.91</v>
      </c>
      <c r="CC84" s="127" t="s">
        <v>3634</v>
      </c>
      <c r="DB84" s="134" t="s">
        <v>3635</v>
      </c>
      <c r="DC84" s="74" t="s">
        <v>3636</v>
      </c>
      <c r="DJ84" s="134" t="s">
        <v>3422</v>
      </c>
      <c r="DK84" s="74" t="s">
        <v>3637</v>
      </c>
      <c r="DP84" s="140"/>
      <c r="DQ84" s="135"/>
      <c r="DS84" s="135"/>
    </row>
    <row r="85" spans="6:123" ht="14.85" customHeight="1">
      <c r="F85" s="62" t="s">
        <v>3638</v>
      </c>
      <c r="G85" s="63" t="s">
        <v>3639</v>
      </c>
      <c r="BX85" s="62" t="s">
        <v>3640</v>
      </c>
      <c r="BY85" s="63" t="s">
        <v>3641</v>
      </c>
      <c r="CB85" s="126">
        <v>8.92</v>
      </c>
      <c r="CC85" s="127" t="s">
        <v>3642</v>
      </c>
      <c r="DB85" s="134" t="s">
        <v>3643</v>
      </c>
      <c r="DC85" s="74" t="s">
        <v>3644</v>
      </c>
      <c r="DJ85" s="134" t="s">
        <v>3645</v>
      </c>
      <c r="DK85" s="74" t="s">
        <v>3646</v>
      </c>
      <c r="DP85" s="141"/>
      <c r="DQ85" s="135"/>
      <c r="DS85" s="135"/>
    </row>
    <row r="86" spans="6:123" ht="14.85" customHeight="1">
      <c r="F86" s="62" t="s">
        <v>3647</v>
      </c>
      <c r="G86" s="63" t="s">
        <v>3648</v>
      </c>
      <c r="BX86" s="62" t="s">
        <v>3649</v>
      </c>
      <c r="BY86" s="63" t="s">
        <v>3650</v>
      </c>
      <c r="CB86" s="126">
        <v>8.93</v>
      </c>
      <c r="CC86" s="127" t="s">
        <v>3651</v>
      </c>
      <c r="DB86" s="134" t="s">
        <v>3652</v>
      </c>
      <c r="DC86" s="74" t="s">
        <v>3653</v>
      </c>
      <c r="DJ86" s="134" t="s">
        <v>3432</v>
      </c>
      <c r="DK86" s="74" t="s">
        <v>3654</v>
      </c>
      <c r="DP86" s="140" t="s">
        <v>3655</v>
      </c>
      <c r="DQ86" s="135"/>
      <c r="DS86" s="135"/>
    </row>
    <row r="87" spans="6:123" ht="14.85" customHeight="1">
      <c r="F87" s="62" t="s">
        <v>3656</v>
      </c>
      <c r="G87" s="63" t="s">
        <v>3657</v>
      </c>
      <c r="BX87" s="62" t="s">
        <v>3658</v>
      </c>
      <c r="BY87" s="63" t="s">
        <v>3659</v>
      </c>
      <c r="CB87" s="126">
        <v>8.99</v>
      </c>
      <c r="CC87" s="127" t="s">
        <v>3660</v>
      </c>
      <c r="DB87" s="134" t="s">
        <v>3661</v>
      </c>
      <c r="DC87" s="74" t="s">
        <v>3662</v>
      </c>
      <c r="DJ87" s="134" t="s">
        <v>3443</v>
      </c>
      <c r="DK87" s="74" t="s">
        <v>3663</v>
      </c>
      <c r="DP87" s="143"/>
      <c r="DQ87" s="135"/>
      <c r="DS87" s="135"/>
    </row>
    <row r="88" spans="6:123" ht="14.85" customHeight="1">
      <c r="F88" s="62" t="s">
        <v>3664</v>
      </c>
      <c r="G88" s="63" t="s">
        <v>3665</v>
      </c>
      <c r="BX88" s="62" t="s">
        <v>3666</v>
      </c>
      <c r="BY88" s="63" t="s">
        <v>3667</v>
      </c>
      <c r="CB88" s="126">
        <v>9</v>
      </c>
      <c r="CC88" s="127" t="s">
        <v>3668</v>
      </c>
      <c r="DB88" s="134" t="s">
        <v>3669</v>
      </c>
      <c r="DC88" s="74" t="s">
        <v>3670</v>
      </c>
      <c r="DJ88" s="134" t="s">
        <v>3671</v>
      </c>
      <c r="DK88" s="74" t="s">
        <v>3672</v>
      </c>
      <c r="DP88" s="144" t="s">
        <v>3673</v>
      </c>
      <c r="DQ88" s="135"/>
      <c r="DS88" s="135"/>
    </row>
    <row r="89" spans="6:123" ht="14.85" customHeight="1">
      <c r="F89" s="62" t="s">
        <v>3674</v>
      </c>
      <c r="G89" s="63" t="s">
        <v>3675</v>
      </c>
      <c r="BX89" s="62" t="s">
        <v>3676</v>
      </c>
      <c r="BY89" s="63" t="s">
        <v>3677</v>
      </c>
      <c r="CB89" s="126">
        <v>9.1</v>
      </c>
      <c r="CC89" s="127" t="s">
        <v>3678</v>
      </c>
      <c r="DB89" s="134" t="s">
        <v>2508</v>
      </c>
      <c r="DC89" s="74" t="s">
        <v>2509</v>
      </c>
      <c r="DJ89" s="134" t="s">
        <v>3453</v>
      </c>
      <c r="DK89" s="74" t="s">
        <v>3679</v>
      </c>
      <c r="DQ89" s="135"/>
      <c r="DS89" s="135"/>
    </row>
    <row r="90" spans="6:123" ht="14.85" customHeight="1">
      <c r="F90" s="62" t="s">
        <v>3680</v>
      </c>
      <c r="G90" s="63" t="s">
        <v>3681</v>
      </c>
      <c r="BX90" s="62" t="s">
        <v>3682</v>
      </c>
      <c r="BY90" s="63" t="s">
        <v>3683</v>
      </c>
      <c r="CB90" s="126">
        <v>9.1</v>
      </c>
      <c r="CC90" s="127" t="s">
        <v>3678</v>
      </c>
      <c r="DB90" s="134" t="s">
        <v>2570</v>
      </c>
      <c r="DC90" s="74" t="s">
        <v>3684</v>
      </c>
      <c r="DJ90" s="134" t="s">
        <v>3463</v>
      </c>
      <c r="DK90" s="74" t="s">
        <v>3464</v>
      </c>
      <c r="DQ90" s="135"/>
      <c r="DS90" s="135"/>
    </row>
    <row r="91" spans="6:123" ht="14.85" customHeight="1">
      <c r="F91" s="62" t="s">
        <v>3685</v>
      </c>
      <c r="G91" s="63" t="s">
        <v>3686</v>
      </c>
      <c r="BX91" s="62" t="s">
        <v>3687</v>
      </c>
      <c r="BY91" s="63" t="s">
        <v>3688</v>
      </c>
      <c r="CB91" s="126">
        <v>9.9</v>
      </c>
      <c r="CC91" s="127" t="s">
        <v>3689</v>
      </c>
      <c r="DB91" s="134" t="s">
        <v>2621</v>
      </c>
      <c r="DC91" s="74" t="s">
        <v>2622</v>
      </c>
      <c r="DJ91" s="134" t="s">
        <v>3472</v>
      </c>
      <c r="DK91" s="74" t="s">
        <v>3690</v>
      </c>
      <c r="DQ91" s="135"/>
      <c r="DS91" s="135"/>
    </row>
    <row r="92" spans="6:123" ht="14.85" customHeight="1">
      <c r="F92" s="62" t="s">
        <v>3691</v>
      </c>
      <c r="G92" s="63" t="s">
        <v>3692</v>
      </c>
      <c r="BX92" s="62" t="s">
        <v>3693</v>
      </c>
      <c r="BY92" s="63" t="s">
        <v>3694</v>
      </c>
      <c r="CB92" s="126">
        <v>9.9</v>
      </c>
      <c r="CC92" s="127" t="s">
        <v>3689</v>
      </c>
      <c r="DB92" s="134" t="s">
        <v>2661</v>
      </c>
      <c r="DC92" s="74" t="s">
        <v>2662</v>
      </c>
      <c r="DJ92" s="134" t="s">
        <v>3483</v>
      </c>
      <c r="DK92" s="74" t="s">
        <v>3484</v>
      </c>
      <c r="DQ92" s="135"/>
      <c r="DS92" s="135"/>
    </row>
    <row r="93" spans="6:123" ht="14.85" customHeight="1">
      <c r="F93" s="62" t="s">
        <v>3695</v>
      </c>
      <c r="G93" s="63" t="s">
        <v>3696</v>
      </c>
      <c r="BX93" s="62" t="s">
        <v>3697</v>
      </c>
      <c r="BY93" s="63" t="s">
        <v>3698</v>
      </c>
      <c r="CB93" s="126" t="s">
        <v>3699</v>
      </c>
      <c r="CC93" s="127" t="s">
        <v>3700</v>
      </c>
      <c r="DB93" s="134" t="s">
        <v>2690</v>
      </c>
      <c r="DC93" s="74" t="s">
        <v>2691</v>
      </c>
      <c r="DJ93" s="134" t="s">
        <v>3493</v>
      </c>
      <c r="DK93" s="74" t="s">
        <v>3701</v>
      </c>
      <c r="DQ93" s="135"/>
      <c r="DS93" s="135"/>
    </row>
    <row r="94" spans="6:123" ht="14.85" customHeight="1">
      <c r="F94" s="62" t="s">
        <v>3702</v>
      </c>
      <c r="G94" s="63" t="s">
        <v>3703</v>
      </c>
      <c r="BX94" s="62" t="s">
        <v>3704</v>
      </c>
      <c r="BY94" s="63" t="s">
        <v>3705</v>
      </c>
      <c r="CB94" s="126">
        <v>10</v>
      </c>
      <c r="CC94" s="127" t="s">
        <v>3706</v>
      </c>
      <c r="DB94" s="134" t="s">
        <v>2715</v>
      </c>
      <c r="DC94" s="74" t="s">
        <v>2716</v>
      </c>
      <c r="DJ94" s="134" t="s">
        <v>3707</v>
      </c>
      <c r="DK94" s="74" t="s">
        <v>3708</v>
      </c>
      <c r="DQ94" s="135"/>
      <c r="DS94" s="135"/>
    </row>
    <row r="95" spans="6:123" ht="14.85" customHeight="1">
      <c r="F95" s="62" t="s">
        <v>3709</v>
      </c>
      <c r="G95" s="63" t="s">
        <v>3710</v>
      </c>
      <c r="BX95" s="62" t="s">
        <v>3711</v>
      </c>
      <c r="BY95" s="63" t="s">
        <v>3712</v>
      </c>
      <c r="CB95" s="126">
        <v>10.1</v>
      </c>
      <c r="CC95" s="127" t="s">
        <v>3713</v>
      </c>
      <c r="DB95" s="134" t="s">
        <v>2739</v>
      </c>
      <c r="DC95" s="74" t="s">
        <v>2740</v>
      </c>
      <c r="DJ95" s="134" t="s">
        <v>3501</v>
      </c>
      <c r="DK95" s="74" t="s">
        <v>3714</v>
      </c>
      <c r="DQ95" s="135"/>
      <c r="DS95" s="135"/>
    </row>
    <row r="96" spans="6:123" ht="14.85" customHeight="1">
      <c r="F96" s="62" t="s">
        <v>3715</v>
      </c>
      <c r="G96" s="63" t="s">
        <v>3716</v>
      </c>
      <c r="BX96" s="62" t="s">
        <v>3717</v>
      </c>
      <c r="BY96" s="63" t="s">
        <v>3718</v>
      </c>
      <c r="CB96" s="126">
        <v>10.11</v>
      </c>
      <c r="CC96" s="127" t="s">
        <v>3719</v>
      </c>
      <c r="DB96" s="134" t="s">
        <v>3720</v>
      </c>
      <c r="DC96" s="74" t="s">
        <v>3721</v>
      </c>
      <c r="DJ96" s="134" t="s">
        <v>3722</v>
      </c>
      <c r="DK96" s="74" t="s">
        <v>3723</v>
      </c>
      <c r="DQ96" s="135"/>
      <c r="DS96" s="135"/>
    </row>
    <row r="97" spans="6:123" ht="14.85" customHeight="1">
      <c r="F97" s="62" t="s">
        <v>3724</v>
      </c>
      <c r="G97" s="63" t="s">
        <v>3725</v>
      </c>
      <c r="BX97" s="62" t="s">
        <v>3726</v>
      </c>
      <c r="BY97" s="63" t="s">
        <v>3727</v>
      </c>
      <c r="CB97" s="126">
        <v>10.119999999999999</v>
      </c>
      <c r="CC97" s="127" t="s">
        <v>3728</v>
      </c>
      <c r="DB97" s="134" t="s">
        <v>2762</v>
      </c>
      <c r="DC97" s="74" t="s">
        <v>2763</v>
      </c>
      <c r="DJ97" s="134" t="s">
        <v>3512</v>
      </c>
      <c r="DK97" s="74" t="s">
        <v>3729</v>
      </c>
      <c r="DQ97" s="135"/>
      <c r="DS97" s="135"/>
    </row>
    <row r="98" spans="6:123" ht="14.85" customHeight="1">
      <c r="F98" s="62" t="s">
        <v>3730</v>
      </c>
      <c r="G98" s="63" t="s">
        <v>3731</v>
      </c>
      <c r="BX98" s="62" t="s">
        <v>3732</v>
      </c>
      <c r="BY98" s="63" t="s">
        <v>3733</v>
      </c>
      <c r="CB98" s="126">
        <v>10.130000000000001</v>
      </c>
      <c r="CC98" s="127" t="s">
        <v>3734</v>
      </c>
      <c r="DB98" s="134" t="s">
        <v>2784</v>
      </c>
      <c r="DC98" s="74" t="s">
        <v>2785</v>
      </c>
      <c r="DJ98" s="134" t="s">
        <v>3521</v>
      </c>
      <c r="DK98" s="74" t="s">
        <v>3735</v>
      </c>
      <c r="DQ98" s="135"/>
      <c r="DS98" s="135"/>
    </row>
    <row r="99" spans="6:123" ht="14.85" customHeight="1">
      <c r="F99" s="62" t="s">
        <v>3736</v>
      </c>
      <c r="G99" s="63" t="s">
        <v>3737</v>
      </c>
      <c r="BX99" s="62" t="s">
        <v>3738</v>
      </c>
      <c r="BY99" s="63" t="s">
        <v>3739</v>
      </c>
      <c r="CB99" s="126">
        <v>10.199999999999999</v>
      </c>
      <c r="CC99" s="127" t="s">
        <v>3740</v>
      </c>
      <c r="DB99" s="134" t="s">
        <v>2807</v>
      </c>
      <c r="DC99" s="74" t="s">
        <v>2808</v>
      </c>
      <c r="DJ99" s="134" t="s">
        <v>3531</v>
      </c>
      <c r="DK99" s="74" t="s">
        <v>3741</v>
      </c>
      <c r="DQ99" s="135"/>
      <c r="DS99" s="135"/>
    </row>
    <row r="100" spans="6:123" ht="14.85" customHeight="1">
      <c r="F100" s="62" t="s">
        <v>3742</v>
      </c>
      <c r="G100" s="63" t="s">
        <v>3743</v>
      </c>
      <c r="BX100" s="62" t="s">
        <v>3744</v>
      </c>
      <c r="BY100" s="63" t="s">
        <v>3745</v>
      </c>
      <c r="CB100" s="126">
        <v>10.199999999999999</v>
      </c>
      <c r="CC100" s="127" t="s">
        <v>3740</v>
      </c>
      <c r="DB100" s="134" t="s">
        <v>2828</v>
      </c>
      <c r="DC100" s="74" t="s">
        <v>2829</v>
      </c>
      <c r="DJ100" s="134" t="s">
        <v>3542</v>
      </c>
      <c r="DK100" s="74" t="s">
        <v>3746</v>
      </c>
      <c r="DQ100" s="135"/>
      <c r="DS100" s="135"/>
    </row>
    <row r="101" spans="6:123" ht="14.85" customHeight="1">
      <c r="F101" s="62" t="s">
        <v>3747</v>
      </c>
      <c r="G101" s="63" t="s">
        <v>3748</v>
      </c>
      <c r="BX101" s="62" t="s">
        <v>3749</v>
      </c>
      <c r="BY101" s="63" t="s">
        <v>3750</v>
      </c>
      <c r="CB101" s="126">
        <v>10.3</v>
      </c>
      <c r="CC101" s="127" t="s">
        <v>3751</v>
      </c>
      <c r="DB101" s="134" t="s">
        <v>2848</v>
      </c>
      <c r="DC101" s="74" t="s">
        <v>2849</v>
      </c>
      <c r="DJ101" s="134" t="s">
        <v>3752</v>
      </c>
      <c r="DK101" s="74" t="s">
        <v>3753</v>
      </c>
      <c r="DQ101" s="135"/>
      <c r="DS101" s="135"/>
    </row>
    <row r="102" spans="6:123" ht="14.85" customHeight="1">
      <c r="F102" s="62" t="s">
        <v>3754</v>
      </c>
      <c r="G102" s="63" t="s">
        <v>3748</v>
      </c>
      <c r="BX102" s="62" t="s">
        <v>3755</v>
      </c>
      <c r="BY102" s="63" t="s">
        <v>3756</v>
      </c>
      <c r="CB102" s="126">
        <v>10.31</v>
      </c>
      <c r="CC102" s="127" t="s">
        <v>3757</v>
      </c>
      <c r="DB102" s="134" t="s">
        <v>2870</v>
      </c>
      <c r="DC102" s="74" t="s">
        <v>2871</v>
      </c>
      <c r="DJ102" s="134" t="s">
        <v>3758</v>
      </c>
      <c r="DK102" s="74" t="s">
        <v>3759</v>
      </c>
      <c r="DQ102" s="135"/>
      <c r="DS102" s="135"/>
    </row>
    <row r="103" spans="6:123" ht="14.85" customHeight="1">
      <c r="F103" s="62" t="s">
        <v>3760</v>
      </c>
      <c r="G103" s="63" t="s">
        <v>3761</v>
      </c>
      <c r="BX103" s="62" t="s">
        <v>3762</v>
      </c>
      <c r="BY103" s="63" t="s">
        <v>3763</v>
      </c>
      <c r="CB103" s="126">
        <v>10.32</v>
      </c>
      <c r="CC103" s="127" t="s">
        <v>3764</v>
      </c>
      <c r="DB103" s="134" t="s">
        <v>2888</v>
      </c>
      <c r="DC103" s="74" t="s">
        <v>2889</v>
      </c>
      <c r="DJ103" s="134" t="s">
        <v>3550</v>
      </c>
      <c r="DK103" s="74" t="s">
        <v>3765</v>
      </c>
      <c r="DQ103" s="135"/>
      <c r="DS103" s="135"/>
    </row>
    <row r="104" spans="6:123" ht="14.85" customHeight="1">
      <c r="F104" s="62" t="s">
        <v>3766</v>
      </c>
      <c r="G104" s="63" t="s">
        <v>3767</v>
      </c>
      <c r="BX104" s="62" t="s">
        <v>3768</v>
      </c>
      <c r="BY104" s="63" t="s">
        <v>3769</v>
      </c>
      <c r="CB104" s="126">
        <v>10.39</v>
      </c>
      <c r="CC104" s="127" t="s">
        <v>3770</v>
      </c>
      <c r="DB104" s="134" t="s">
        <v>2905</v>
      </c>
      <c r="DC104" s="74" t="s">
        <v>2906</v>
      </c>
      <c r="DJ104" s="134" t="s">
        <v>3560</v>
      </c>
      <c r="DK104" s="74" t="s">
        <v>3771</v>
      </c>
      <c r="DQ104" s="135"/>
      <c r="DS104" s="135"/>
    </row>
    <row r="105" spans="6:123" ht="14.85" customHeight="1">
      <c r="F105" s="62" t="s">
        <v>3772</v>
      </c>
      <c r="G105" s="63" t="s">
        <v>3773</v>
      </c>
      <c r="BX105" s="62" t="s">
        <v>3774</v>
      </c>
      <c r="BY105" s="63" t="s">
        <v>3775</v>
      </c>
      <c r="CB105" s="126">
        <v>10.4</v>
      </c>
      <c r="CC105" s="127" t="s">
        <v>3776</v>
      </c>
      <c r="DB105" s="134" t="s">
        <v>2924</v>
      </c>
      <c r="DC105" s="74" t="s">
        <v>2925</v>
      </c>
      <c r="DJ105" s="134" t="s">
        <v>3571</v>
      </c>
      <c r="DK105" s="74" t="s">
        <v>3572</v>
      </c>
      <c r="DQ105" s="135"/>
      <c r="DS105" s="135"/>
    </row>
    <row r="106" spans="6:123" ht="14.85" customHeight="1">
      <c r="F106" s="62" t="s">
        <v>3777</v>
      </c>
      <c r="G106" s="63" t="s">
        <v>3778</v>
      </c>
      <c r="BX106" s="62" t="s">
        <v>3779</v>
      </c>
      <c r="BY106" s="63" t="s">
        <v>3780</v>
      </c>
      <c r="CB106" s="126">
        <v>10.41</v>
      </c>
      <c r="CC106" s="127" t="s">
        <v>3781</v>
      </c>
      <c r="DB106" s="134" t="s">
        <v>2942</v>
      </c>
      <c r="DC106" s="74" t="s">
        <v>2943</v>
      </c>
      <c r="DJ106" s="134" t="s">
        <v>3582</v>
      </c>
      <c r="DK106" s="74" t="s">
        <v>3782</v>
      </c>
      <c r="DQ106" s="135"/>
      <c r="DS106" s="135"/>
    </row>
    <row r="107" spans="6:123" ht="14.85" customHeight="1">
      <c r="F107" s="62" t="s">
        <v>3783</v>
      </c>
      <c r="G107" s="63" t="s">
        <v>3784</v>
      </c>
      <c r="BX107" s="62" t="s">
        <v>3785</v>
      </c>
      <c r="BY107" s="63" t="s">
        <v>3786</v>
      </c>
      <c r="CB107" s="126">
        <v>10.42</v>
      </c>
      <c r="CC107" s="127" t="s">
        <v>3787</v>
      </c>
      <c r="DB107" s="134" t="s">
        <v>2959</v>
      </c>
      <c r="DC107" s="74" t="s">
        <v>2960</v>
      </c>
      <c r="DJ107" s="134" t="s">
        <v>3591</v>
      </c>
      <c r="DK107" s="74" t="s">
        <v>3788</v>
      </c>
      <c r="DQ107" s="135"/>
      <c r="DS107" s="135"/>
    </row>
    <row r="108" spans="6:123" ht="14.85" customHeight="1">
      <c r="F108" s="62" t="s">
        <v>3789</v>
      </c>
      <c r="G108" s="63" t="s">
        <v>3790</v>
      </c>
      <c r="BX108" s="62" t="s">
        <v>3791</v>
      </c>
      <c r="BY108" s="63" t="s">
        <v>3792</v>
      </c>
      <c r="CB108" s="126">
        <v>10.5</v>
      </c>
      <c r="CC108" s="127" t="s">
        <v>3793</v>
      </c>
      <c r="DB108" s="134" t="s">
        <v>2974</v>
      </c>
      <c r="DC108" s="74" t="s">
        <v>2975</v>
      </c>
      <c r="DJ108" s="134" t="s">
        <v>3601</v>
      </c>
      <c r="DK108" s="74" t="s">
        <v>3794</v>
      </c>
      <c r="DQ108" s="135"/>
      <c r="DS108" s="135"/>
    </row>
    <row r="109" spans="6:123" ht="14.85" customHeight="1">
      <c r="F109" s="62" t="s">
        <v>3795</v>
      </c>
      <c r="G109" s="63" t="s">
        <v>3796</v>
      </c>
      <c r="BX109" s="62" t="s">
        <v>3797</v>
      </c>
      <c r="BY109" s="63" t="s">
        <v>3798</v>
      </c>
      <c r="CB109" s="126">
        <v>10.51</v>
      </c>
      <c r="CC109" s="127" t="s">
        <v>3799</v>
      </c>
      <c r="DB109" s="134" t="s">
        <v>2990</v>
      </c>
      <c r="DC109" s="74" t="s">
        <v>2991</v>
      </c>
      <c r="DJ109" s="134" t="s">
        <v>3611</v>
      </c>
      <c r="DK109" s="74" t="s">
        <v>3800</v>
      </c>
      <c r="DQ109" s="135"/>
      <c r="DS109" s="135"/>
    </row>
    <row r="110" spans="6:123" ht="14.85" customHeight="1">
      <c r="F110" s="62" t="s">
        <v>3801</v>
      </c>
      <c r="G110" s="63" t="s">
        <v>3802</v>
      </c>
      <c r="BX110" s="62" t="s">
        <v>3803</v>
      </c>
      <c r="BY110" s="63" t="s">
        <v>3804</v>
      </c>
      <c r="CB110" s="126">
        <v>10.52</v>
      </c>
      <c r="CC110" s="127" t="s">
        <v>3805</v>
      </c>
      <c r="DB110" s="134" t="s">
        <v>3005</v>
      </c>
      <c r="DC110" s="74" t="s">
        <v>3006</v>
      </c>
      <c r="DJ110" s="134" t="s">
        <v>3621</v>
      </c>
      <c r="DK110" s="74" t="s">
        <v>3806</v>
      </c>
      <c r="DQ110" s="135"/>
      <c r="DS110" s="135"/>
    </row>
    <row r="111" spans="6:123" ht="14.85" customHeight="1">
      <c r="F111" s="62" t="s">
        <v>3807</v>
      </c>
      <c r="G111" s="63" t="s">
        <v>3808</v>
      </c>
      <c r="BX111" s="62" t="s">
        <v>3809</v>
      </c>
      <c r="BY111" s="63" t="s">
        <v>3810</v>
      </c>
      <c r="CB111" s="126">
        <v>10.6</v>
      </c>
      <c r="CC111" s="127" t="s">
        <v>3811</v>
      </c>
      <c r="DB111" s="134" t="s">
        <v>3020</v>
      </c>
      <c r="DC111" s="74" t="s">
        <v>3021</v>
      </c>
      <c r="DJ111" s="134" t="s">
        <v>3630</v>
      </c>
      <c r="DK111" s="74" t="s">
        <v>3812</v>
      </c>
      <c r="DQ111" s="135"/>
      <c r="DS111" s="135"/>
    </row>
    <row r="112" spans="6:123" ht="14.85" customHeight="1">
      <c r="F112" s="62" t="s">
        <v>3813</v>
      </c>
      <c r="G112" s="63" t="s">
        <v>3814</v>
      </c>
      <c r="BX112" s="62" t="s">
        <v>3815</v>
      </c>
      <c r="BY112" s="63" t="s">
        <v>3816</v>
      </c>
      <c r="CB112" s="126">
        <v>10.61</v>
      </c>
      <c r="CC112" s="127" t="s">
        <v>3817</v>
      </c>
      <c r="DB112" s="134" t="s">
        <v>3035</v>
      </c>
      <c r="DC112" s="74" t="s">
        <v>3036</v>
      </c>
      <c r="DJ112" s="134" t="s">
        <v>3638</v>
      </c>
      <c r="DK112" s="74" t="s">
        <v>3818</v>
      </c>
      <c r="DQ112" s="135"/>
      <c r="DS112" s="135"/>
    </row>
    <row r="113" spans="6:123" ht="14.85" customHeight="1">
      <c r="F113" s="62" t="s">
        <v>3819</v>
      </c>
      <c r="G113" s="63" t="s">
        <v>3820</v>
      </c>
      <c r="BX113" s="62" t="s">
        <v>3821</v>
      </c>
      <c r="BY113" s="63" t="s">
        <v>3822</v>
      </c>
      <c r="CB113" s="126">
        <v>10.62</v>
      </c>
      <c r="CC113" s="127" t="s">
        <v>3823</v>
      </c>
      <c r="DB113" s="134" t="s">
        <v>3047</v>
      </c>
      <c r="DC113" s="74" t="s">
        <v>3048</v>
      </c>
      <c r="DJ113" s="134" t="s">
        <v>3647</v>
      </c>
      <c r="DK113" s="74" t="s">
        <v>3824</v>
      </c>
      <c r="DQ113" s="135"/>
      <c r="DS113" s="135"/>
    </row>
    <row r="114" spans="6:123" ht="14.85" customHeight="1">
      <c r="F114" s="62" t="s">
        <v>3825</v>
      </c>
      <c r="G114" s="63" t="s">
        <v>3826</v>
      </c>
      <c r="BX114" s="62" t="s">
        <v>3827</v>
      </c>
      <c r="BY114" s="63" t="s">
        <v>3828</v>
      </c>
      <c r="CB114" s="126">
        <v>10.7</v>
      </c>
      <c r="CC114" s="127" t="s">
        <v>3829</v>
      </c>
      <c r="DB114" s="134" t="s">
        <v>3061</v>
      </c>
      <c r="DC114" s="74" t="s">
        <v>3062</v>
      </c>
      <c r="DJ114" s="134" t="s">
        <v>3656</v>
      </c>
      <c r="DK114" s="74" t="s">
        <v>3830</v>
      </c>
      <c r="DQ114" s="135"/>
      <c r="DS114" s="135"/>
    </row>
    <row r="115" spans="6:123" ht="14.85" customHeight="1">
      <c r="F115" s="62" t="s">
        <v>3831</v>
      </c>
      <c r="G115" s="63" t="s">
        <v>3832</v>
      </c>
      <c r="BX115" s="62" t="s">
        <v>3833</v>
      </c>
      <c r="BY115" s="63" t="s">
        <v>3834</v>
      </c>
      <c r="CB115" s="126">
        <v>10.71</v>
      </c>
      <c r="CC115" s="127" t="s">
        <v>3835</v>
      </c>
      <c r="DB115" s="134" t="s">
        <v>3075</v>
      </c>
      <c r="DC115" s="74" t="s">
        <v>3836</v>
      </c>
      <c r="DJ115" s="134" t="s">
        <v>3664</v>
      </c>
      <c r="DK115" s="74" t="s">
        <v>3837</v>
      </c>
      <c r="DQ115" s="135"/>
      <c r="DS115" s="135"/>
    </row>
    <row r="116" spans="6:123" ht="14.85" customHeight="1">
      <c r="F116" s="62" t="s">
        <v>3838</v>
      </c>
      <c r="G116" s="63" t="s">
        <v>3839</v>
      </c>
      <c r="BX116" s="62" t="s">
        <v>3840</v>
      </c>
      <c r="BY116" s="63" t="s">
        <v>3841</v>
      </c>
      <c r="CB116" s="126">
        <v>10.72</v>
      </c>
      <c r="CC116" s="127" t="s">
        <v>3842</v>
      </c>
      <c r="DB116" s="134" t="s">
        <v>3089</v>
      </c>
      <c r="DC116" s="74" t="s">
        <v>3090</v>
      </c>
      <c r="DJ116" s="134" t="s">
        <v>3674</v>
      </c>
      <c r="DK116" s="74" t="s">
        <v>3843</v>
      </c>
      <c r="DQ116" s="135"/>
      <c r="DS116" s="135"/>
    </row>
    <row r="117" spans="6:123" ht="14.85" customHeight="1">
      <c r="F117" s="62" t="s">
        <v>3844</v>
      </c>
      <c r="G117" s="63" t="s">
        <v>3845</v>
      </c>
      <c r="BX117" s="62" t="s">
        <v>3846</v>
      </c>
      <c r="BY117" s="63" t="s">
        <v>3847</v>
      </c>
      <c r="CB117" s="126">
        <v>10.73</v>
      </c>
      <c r="CC117" s="127" t="s">
        <v>3848</v>
      </c>
      <c r="DB117" s="134" t="s">
        <v>3103</v>
      </c>
      <c r="DC117" s="74" t="s">
        <v>3104</v>
      </c>
      <c r="DJ117" s="134" t="s">
        <v>3680</v>
      </c>
      <c r="DK117" s="74" t="s">
        <v>3849</v>
      </c>
      <c r="DQ117" s="135"/>
      <c r="DS117" s="135"/>
    </row>
    <row r="118" spans="6:123" ht="14.85" customHeight="1">
      <c r="F118" s="62" t="s">
        <v>3850</v>
      </c>
      <c r="G118" s="63" t="s">
        <v>3851</v>
      </c>
      <c r="BX118" s="62" t="s">
        <v>3852</v>
      </c>
      <c r="BY118" s="63" t="s">
        <v>3853</v>
      </c>
      <c r="CB118" s="126">
        <v>10.8</v>
      </c>
      <c r="CC118" s="127" t="s">
        <v>3854</v>
      </c>
      <c r="DB118" s="134" t="s">
        <v>3117</v>
      </c>
      <c r="DC118" s="74" t="s">
        <v>3855</v>
      </c>
      <c r="DJ118" s="134" t="s">
        <v>3685</v>
      </c>
      <c r="DK118" s="74" t="s">
        <v>3856</v>
      </c>
      <c r="DQ118" s="135"/>
      <c r="DS118" s="135"/>
    </row>
    <row r="119" spans="6:123" ht="14.85" customHeight="1">
      <c r="F119" s="62" t="s">
        <v>3857</v>
      </c>
      <c r="G119" s="63" t="s">
        <v>3858</v>
      </c>
      <c r="BX119" s="62" t="s">
        <v>3859</v>
      </c>
      <c r="BY119" s="63" t="s">
        <v>3860</v>
      </c>
      <c r="CB119" s="126">
        <v>10.81</v>
      </c>
      <c r="CC119" s="127" t="s">
        <v>3861</v>
      </c>
      <c r="DB119" s="134" t="s">
        <v>3129</v>
      </c>
      <c r="DC119" s="74" t="s">
        <v>3130</v>
      </c>
      <c r="DJ119" s="134" t="s">
        <v>3691</v>
      </c>
      <c r="DK119" s="74" t="s">
        <v>3862</v>
      </c>
      <c r="DQ119" s="135"/>
      <c r="DS119" s="135"/>
    </row>
    <row r="120" spans="6:123" ht="14.85" customHeight="1">
      <c r="F120" s="62" t="s">
        <v>3863</v>
      </c>
      <c r="G120" s="63" t="s">
        <v>3864</v>
      </c>
      <c r="BX120" s="62" t="s">
        <v>3865</v>
      </c>
      <c r="BY120" s="63" t="s">
        <v>3866</v>
      </c>
      <c r="CB120" s="126">
        <v>10.82</v>
      </c>
      <c r="CC120" s="127" t="s">
        <v>3867</v>
      </c>
      <c r="DB120" s="134" t="s">
        <v>3142</v>
      </c>
      <c r="DC120" s="74" t="s">
        <v>3143</v>
      </c>
      <c r="DJ120" s="134" t="s">
        <v>3868</v>
      </c>
      <c r="DK120" s="74" t="s">
        <v>3869</v>
      </c>
      <c r="DQ120" s="135"/>
      <c r="DS120" s="135"/>
    </row>
    <row r="121" spans="6:123" ht="14.85" customHeight="1">
      <c r="F121" s="62" t="s">
        <v>3870</v>
      </c>
      <c r="G121" s="63" t="s">
        <v>3871</v>
      </c>
      <c r="BX121" s="62" t="s">
        <v>3872</v>
      </c>
      <c r="BY121" s="63" t="s">
        <v>3873</v>
      </c>
      <c r="CB121" s="126">
        <v>10.83</v>
      </c>
      <c r="CC121" s="127" t="s">
        <v>3874</v>
      </c>
      <c r="DB121" s="134" t="s">
        <v>3155</v>
      </c>
      <c r="DC121" s="74" t="s">
        <v>3875</v>
      </c>
      <c r="DJ121" s="134" t="s">
        <v>3876</v>
      </c>
      <c r="DK121" s="74" t="s">
        <v>3877</v>
      </c>
      <c r="DQ121" s="135"/>
      <c r="DS121" s="135"/>
    </row>
    <row r="122" spans="6:123" ht="14.85" customHeight="1">
      <c r="F122" s="62" t="s">
        <v>3878</v>
      </c>
      <c r="G122" s="63" t="s">
        <v>3879</v>
      </c>
      <c r="BX122" s="62" t="s">
        <v>3880</v>
      </c>
      <c r="BY122" s="63" t="s">
        <v>3881</v>
      </c>
      <c r="CB122" s="126">
        <v>10.84</v>
      </c>
      <c r="CC122" s="127" t="s">
        <v>3882</v>
      </c>
      <c r="DB122" s="134" t="s">
        <v>3167</v>
      </c>
      <c r="DC122" s="74" t="s">
        <v>3168</v>
      </c>
      <c r="DJ122" s="134" t="s">
        <v>3883</v>
      </c>
      <c r="DK122" s="74" t="s">
        <v>3884</v>
      </c>
      <c r="DQ122" s="135"/>
      <c r="DS122" s="135"/>
    </row>
    <row r="123" spans="6:123" ht="14.85" customHeight="1">
      <c r="F123" s="62" t="s">
        <v>3885</v>
      </c>
      <c r="G123" s="63" t="s">
        <v>3886</v>
      </c>
      <c r="BX123" s="62" t="s">
        <v>3887</v>
      </c>
      <c r="BY123" s="63" t="s">
        <v>3888</v>
      </c>
      <c r="CB123" s="126">
        <v>10.85</v>
      </c>
      <c r="CC123" s="127" t="s">
        <v>3889</v>
      </c>
      <c r="DB123" s="134" t="s">
        <v>3179</v>
      </c>
      <c r="DC123" s="74" t="s">
        <v>3180</v>
      </c>
      <c r="DJ123" s="134" t="s">
        <v>3695</v>
      </c>
      <c r="DK123" s="74" t="s">
        <v>3890</v>
      </c>
      <c r="DQ123" s="135"/>
      <c r="DS123" s="135"/>
    </row>
    <row r="124" spans="6:123" ht="14.85" customHeight="1">
      <c r="F124" s="62" t="s">
        <v>3891</v>
      </c>
      <c r="G124" s="63" t="s">
        <v>3892</v>
      </c>
      <c r="BX124" s="62" t="s">
        <v>3893</v>
      </c>
      <c r="BY124" s="63" t="s">
        <v>3894</v>
      </c>
      <c r="CB124" s="126">
        <v>10.86</v>
      </c>
      <c r="CC124" s="127" t="s">
        <v>3895</v>
      </c>
      <c r="DB124" s="134" t="s">
        <v>3192</v>
      </c>
      <c r="DC124" s="74" t="s">
        <v>3193</v>
      </c>
      <c r="DJ124" s="134" t="s">
        <v>3702</v>
      </c>
      <c r="DK124" s="74" t="s">
        <v>3896</v>
      </c>
      <c r="DQ124" s="135"/>
      <c r="DS124" s="135"/>
    </row>
    <row r="125" spans="6:123" ht="14.85" customHeight="1">
      <c r="F125" s="62" t="s">
        <v>3897</v>
      </c>
      <c r="G125" s="63" t="s">
        <v>3898</v>
      </c>
      <c r="BX125" s="62" t="s">
        <v>3899</v>
      </c>
      <c r="BY125" s="63" t="s">
        <v>3900</v>
      </c>
      <c r="CB125" s="126">
        <v>10.89</v>
      </c>
      <c r="CC125" s="127" t="s">
        <v>3901</v>
      </c>
      <c r="DB125" s="134" t="s">
        <v>3204</v>
      </c>
      <c r="DC125" s="74" t="s">
        <v>3205</v>
      </c>
      <c r="DJ125" s="134" t="s">
        <v>3709</v>
      </c>
      <c r="DK125" s="74" t="s">
        <v>3902</v>
      </c>
      <c r="DQ125" s="135"/>
      <c r="DS125" s="135"/>
    </row>
    <row r="126" spans="6:123" ht="14.85" customHeight="1">
      <c r="F126" s="62" t="s">
        <v>3903</v>
      </c>
      <c r="G126" s="63" t="s">
        <v>3904</v>
      </c>
      <c r="BX126" s="62" t="s">
        <v>3905</v>
      </c>
      <c r="BY126" s="63" t="s">
        <v>3906</v>
      </c>
      <c r="CB126" s="126">
        <v>10.9</v>
      </c>
      <c r="CC126" s="127" t="s">
        <v>3907</v>
      </c>
      <c r="DB126" s="134" t="s">
        <v>3217</v>
      </c>
      <c r="DC126" s="74" t="s">
        <v>3218</v>
      </c>
      <c r="DJ126" s="134" t="s">
        <v>3715</v>
      </c>
      <c r="DK126" s="74" t="s">
        <v>3908</v>
      </c>
      <c r="DQ126" s="135"/>
      <c r="DS126" s="135"/>
    </row>
    <row r="127" spans="6:123" ht="14.85" customHeight="1">
      <c r="F127" s="62" t="s">
        <v>3909</v>
      </c>
      <c r="G127" s="63" t="s">
        <v>3910</v>
      </c>
      <c r="BX127" s="62" t="s">
        <v>3911</v>
      </c>
      <c r="BY127" s="63" t="s">
        <v>3912</v>
      </c>
      <c r="CB127" s="126">
        <v>10.91</v>
      </c>
      <c r="CC127" s="127" t="s">
        <v>3913</v>
      </c>
      <c r="DB127" s="134" t="s">
        <v>3230</v>
      </c>
      <c r="DC127" s="74" t="s">
        <v>3231</v>
      </c>
      <c r="DJ127" s="134" t="s">
        <v>3914</v>
      </c>
      <c r="DK127" s="74" t="s">
        <v>3915</v>
      </c>
      <c r="DQ127" s="135"/>
      <c r="DS127" s="135"/>
    </row>
    <row r="128" spans="6:123" ht="14.85" customHeight="1">
      <c r="F128" s="62" t="s">
        <v>3916</v>
      </c>
      <c r="G128" s="63" t="s">
        <v>3917</v>
      </c>
      <c r="BX128" s="62" t="s">
        <v>3918</v>
      </c>
      <c r="BY128" s="63" t="s">
        <v>3919</v>
      </c>
      <c r="CB128" s="126">
        <v>10.92</v>
      </c>
      <c r="CC128" s="127" t="s">
        <v>3920</v>
      </c>
      <c r="DB128" s="134" t="s">
        <v>3242</v>
      </c>
      <c r="DC128" s="74" t="s">
        <v>3921</v>
      </c>
      <c r="DJ128" s="134" t="s">
        <v>3724</v>
      </c>
      <c r="DK128" s="74" t="s">
        <v>3922</v>
      </c>
      <c r="DQ128" s="135"/>
      <c r="DS128" s="135"/>
    </row>
    <row r="129" spans="6:123" ht="14.85" customHeight="1">
      <c r="F129" s="62" t="s">
        <v>3923</v>
      </c>
      <c r="G129" s="63" t="s">
        <v>3924</v>
      </c>
      <c r="BX129" s="62" t="s">
        <v>3925</v>
      </c>
      <c r="BY129" s="63" t="s">
        <v>3926</v>
      </c>
      <c r="CB129" s="126">
        <v>11</v>
      </c>
      <c r="CC129" s="127" t="s">
        <v>3927</v>
      </c>
      <c r="DB129" s="134" t="s">
        <v>3253</v>
      </c>
      <c r="DC129" s="74" t="s">
        <v>3928</v>
      </c>
      <c r="DJ129" s="134" t="s">
        <v>3730</v>
      </c>
      <c r="DK129" s="74" t="s">
        <v>3929</v>
      </c>
      <c r="DQ129" s="135"/>
      <c r="DS129" s="135"/>
    </row>
    <row r="130" spans="6:123" ht="14.85" customHeight="1">
      <c r="F130" s="62" t="s">
        <v>3930</v>
      </c>
      <c r="G130" s="63" t="s">
        <v>3931</v>
      </c>
      <c r="BX130" s="62" t="s">
        <v>3932</v>
      </c>
      <c r="BY130" s="63" t="s">
        <v>3933</v>
      </c>
      <c r="CB130" s="126">
        <v>11</v>
      </c>
      <c r="CC130" s="127" t="s">
        <v>3927</v>
      </c>
      <c r="DB130" s="134" t="s">
        <v>3264</v>
      </c>
      <c r="DC130" s="74" t="s">
        <v>3934</v>
      </c>
      <c r="DJ130" s="134" t="s">
        <v>3736</v>
      </c>
      <c r="DK130" s="74" t="s">
        <v>3935</v>
      </c>
      <c r="DQ130" s="135"/>
      <c r="DS130" s="135"/>
    </row>
    <row r="131" spans="6:123" ht="14.85" customHeight="1">
      <c r="F131" s="62" t="s">
        <v>3936</v>
      </c>
      <c r="G131" s="63" t="s">
        <v>3937</v>
      </c>
      <c r="BX131" s="62" t="s">
        <v>3938</v>
      </c>
      <c r="BY131" s="63" t="s">
        <v>3939</v>
      </c>
      <c r="CB131" s="126">
        <v>11.01</v>
      </c>
      <c r="CC131" s="127" t="s">
        <v>3940</v>
      </c>
      <c r="DB131" s="134" t="s">
        <v>3275</v>
      </c>
      <c r="DC131" s="74" t="s">
        <v>3941</v>
      </c>
      <c r="DJ131" s="134" t="s">
        <v>3742</v>
      </c>
      <c r="DK131" s="74" t="s">
        <v>3942</v>
      </c>
      <c r="DQ131" s="135"/>
      <c r="DS131" s="135"/>
    </row>
    <row r="132" spans="6:123" ht="14.85" customHeight="1">
      <c r="F132" s="62" t="s">
        <v>3943</v>
      </c>
      <c r="G132" s="63" t="s">
        <v>3944</v>
      </c>
      <c r="BX132" s="62" t="s">
        <v>3945</v>
      </c>
      <c r="BY132" s="63" t="s">
        <v>3946</v>
      </c>
      <c r="CB132" s="126">
        <v>11.02</v>
      </c>
      <c r="CC132" s="127" t="s">
        <v>3947</v>
      </c>
      <c r="DB132" s="134" t="s">
        <v>3285</v>
      </c>
      <c r="DC132" s="74" t="s">
        <v>3286</v>
      </c>
      <c r="DJ132" s="134" t="s">
        <v>3747</v>
      </c>
      <c r="DK132" s="74" t="s">
        <v>3948</v>
      </c>
      <c r="DQ132" s="135"/>
      <c r="DS132" s="135"/>
    </row>
    <row r="133" spans="6:123" ht="14.85" customHeight="1">
      <c r="F133" s="62" t="s">
        <v>3949</v>
      </c>
      <c r="G133" s="63" t="s">
        <v>3950</v>
      </c>
      <c r="BX133" s="62" t="s">
        <v>3951</v>
      </c>
      <c r="BY133" s="63" t="s">
        <v>3952</v>
      </c>
      <c r="CB133" s="126">
        <v>11.03</v>
      </c>
      <c r="CC133" s="127" t="s">
        <v>3953</v>
      </c>
      <c r="DB133" s="134" t="s">
        <v>3297</v>
      </c>
      <c r="DC133" s="74" t="s">
        <v>3954</v>
      </c>
      <c r="DJ133" s="134" t="s">
        <v>3754</v>
      </c>
      <c r="DK133" s="74" t="s">
        <v>3955</v>
      </c>
      <c r="DQ133" s="135"/>
      <c r="DS133" s="135"/>
    </row>
    <row r="134" spans="6:123" ht="14.85" customHeight="1">
      <c r="F134" s="62" t="s">
        <v>3956</v>
      </c>
      <c r="G134" s="63" t="s">
        <v>3957</v>
      </c>
      <c r="BX134" s="62" t="s">
        <v>3958</v>
      </c>
      <c r="BY134" s="63" t="s">
        <v>3959</v>
      </c>
      <c r="CB134" s="126">
        <v>11.04</v>
      </c>
      <c r="CC134" s="127" t="s">
        <v>3960</v>
      </c>
      <c r="DB134" s="134" t="s">
        <v>3306</v>
      </c>
      <c r="DC134" s="74" t="s">
        <v>3961</v>
      </c>
      <c r="DJ134" s="134" t="s">
        <v>3962</v>
      </c>
      <c r="DK134" s="74" t="s">
        <v>3963</v>
      </c>
      <c r="DQ134" s="135"/>
      <c r="DS134" s="135"/>
    </row>
    <row r="135" spans="6:123" ht="14.85" customHeight="1">
      <c r="F135" s="62" t="s">
        <v>3964</v>
      </c>
      <c r="G135" s="63" t="s">
        <v>3965</v>
      </c>
      <c r="BX135" s="62" t="s">
        <v>3966</v>
      </c>
      <c r="BY135" s="63" t="s">
        <v>3967</v>
      </c>
      <c r="CB135" s="126">
        <v>11.05</v>
      </c>
      <c r="CC135" s="127" t="s">
        <v>3968</v>
      </c>
      <c r="DB135" s="134" t="s">
        <v>3315</v>
      </c>
      <c r="DC135" s="74" t="s">
        <v>3316</v>
      </c>
      <c r="DJ135" s="134" t="s">
        <v>3760</v>
      </c>
      <c r="DK135" s="74" t="s">
        <v>3969</v>
      </c>
      <c r="DQ135" s="135"/>
      <c r="DS135" s="135"/>
    </row>
    <row r="136" spans="6:123" ht="14.85" customHeight="1">
      <c r="F136" s="62" t="s">
        <v>3970</v>
      </c>
      <c r="G136" s="63" t="s">
        <v>3971</v>
      </c>
      <c r="BX136" s="62" t="s">
        <v>3972</v>
      </c>
      <c r="BY136" s="63" t="s">
        <v>3973</v>
      </c>
      <c r="CB136" s="126">
        <v>11.06</v>
      </c>
      <c r="CC136" s="127" t="s">
        <v>3974</v>
      </c>
      <c r="DB136" s="134" t="s">
        <v>3324</v>
      </c>
      <c r="DC136" s="74" t="s">
        <v>3325</v>
      </c>
      <c r="DJ136" s="134" t="s">
        <v>3766</v>
      </c>
      <c r="DK136" s="74" t="s">
        <v>3975</v>
      </c>
      <c r="DQ136" s="135"/>
      <c r="DS136" s="135"/>
    </row>
    <row r="137" spans="6:123" ht="14.85" customHeight="1">
      <c r="F137" s="62" t="s">
        <v>3976</v>
      </c>
      <c r="G137" s="63" t="s">
        <v>3977</v>
      </c>
      <c r="BX137" s="62" t="s">
        <v>3978</v>
      </c>
      <c r="BY137" s="63" t="s">
        <v>3979</v>
      </c>
      <c r="CB137" s="126">
        <v>11.07</v>
      </c>
      <c r="CC137" s="127" t="s">
        <v>3980</v>
      </c>
      <c r="DB137" s="134" t="s">
        <v>3335</v>
      </c>
      <c r="DC137" s="74" t="s">
        <v>3336</v>
      </c>
      <c r="DJ137" s="134" t="s">
        <v>3772</v>
      </c>
      <c r="DK137" s="74" t="s">
        <v>3981</v>
      </c>
      <c r="DQ137" s="135"/>
      <c r="DS137" s="135"/>
    </row>
    <row r="138" spans="6:123" ht="14.85" customHeight="1">
      <c r="F138" s="62" t="s">
        <v>3982</v>
      </c>
      <c r="G138" s="63" t="s">
        <v>3983</v>
      </c>
      <c r="BX138" s="62" t="s">
        <v>3984</v>
      </c>
      <c r="BY138" s="63" t="s">
        <v>3985</v>
      </c>
      <c r="CB138" s="126">
        <v>12</v>
      </c>
      <c r="CC138" s="127" t="s">
        <v>3986</v>
      </c>
      <c r="DB138" s="134" t="s">
        <v>3343</v>
      </c>
      <c r="DC138" s="74" t="s">
        <v>3344</v>
      </c>
      <c r="DJ138" s="134" t="s">
        <v>3777</v>
      </c>
      <c r="DK138" s="74" t="s">
        <v>3987</v>
      </c>
      <c r="DQ138" s="135"/>
      <c r="DS138" s="135"/>
    </row>
    <row r="139" spans="6:123" ht="14.85" customHeight="1">
      <c r="F139" s="62" t="s">
        <v>3988</v>
      </c>
      <c r="G139" s="63" t="s">
        <v>3989</v>
      </c>
      <c r="BX139" s="62" t="s">
        <v>3990</v>
      </c>
      <c r="BY139" s="63" t="s">
        <v>3991</v>
      </c>
      <c r="CB139" s="126">
        <v>12</v>
      </c>
      <c r="CC139" s="127" t="s">
        <v>3986</v>
      </c>
      <c r="DB139" s="134" t="s">
        <v>3353</v>
      </c>
      <c r="DC139" s="74" t="s">
        <v>3354</v>
      </c>
      <c r="DJ139" s="134" t="s">
        <v>3992</v>
      </c>
      <c r="DK139" s="74" t="s">
        <v>3993</v>
      </c>
      <c r="DQ139" s="135"/>
      <c r="DS139" s="135"/>
    </row>
    <row r="140" spans="6:123" ht="14.85" customHeight="1">
      <c r="F140" s="62" t="s">
        <v>3994</v>
      </c>
      <c r="G140" s="63" t="s">
        <v>3995</v>
      </c>
      <c r="BX140" s="62" t="s">
        <v>3996</v>
      </c>
      <c r="BY140" s="63" t="s">
        <v>3997</v>
      </c>
      <c r="CB140" s="126">
        <v>12</v>
      </c>
      <c r="CC140" s="127" t="s">
        <v>3986</v>
      </c>
      <c r="DB140" s="134" t="s">
        <v>3363</v>
      </c>
      <c r="DC140" s="74" t="s">
        <v>3364</v>
      </c>
      <c r="DJ140" s="134" t="s">
        <v>3783</v>
      </c>
      <c r="DK140" s="74" t="s">
        <v>3784</v>
      </c>
      <c r="DQ140" s="135"/>
      <c r="DS140" s="135"/>
    </row>
    <row r="141" spans="6:123" ht="14.85" customHeight="1">
      <c r="F141" s="62" t="s">
        <v>3998</v>
      </c>
      <c r="G141" s="63" t="s">
        <v>3995</v>
      </c>
      <c r="BX141" s="62" t="s">
        <v>3999</v>
      </c>
      <c r="BY141" s="63" t="s">
        <v>4000</v>
      </c>
      <c r="CB141" s="126">
        <v>13</v>
      </c>
      <c r="CC141" s="127" t="s">
        <v>4001</v>
      </c>
      <c r="DB141" s="134" t="s">
        <v>3374</v>
      </c>
      <c r="DC141" s="74" t="s">
        <v>4002</v>
      </c>
      <c r="DJ141" s="134" t="s">
        <v>3789</v>
      </c>
      <c r="DK141" s="74" t="s">
        <v>4003</v>
      </c>
      <c r="DQ141" s="135"/>
      <c r="DS141" s="135"/>
    </row>
    <row r="142" spans="6:123" ht="14.85" customHeight="1">
      <c r="F142" s="62" t="s">
        <v>4004</v>
      </c>
      <c r="G142" s="63" t="s">
        <v>4005</v>
      </c>
      <c r="BX142" s="62" t="s">
        <v>4006</v>
      </c>
      <c r="BY142" s="63" t="s">
        <v>4007</v>
      </c>
      <c r="CB142" s="126">
        <v>13.1</v>
      </c>
      <c r="CC142" s="127" t="s">
        <v>4008</v>
      </c>
      <c r="DB142" s="134" t="s">
        <v>3383</v>
      </c>
      <c r="DC142" s="74" t="s">
        <v>3384</v>
      </c>
      <c r="DJ142" s="134" t="s">
        <v>4009</v>
      </c>
      <c r="DK142" s="74" t="s">
        <v>4010</v>
      </c>
      <c r="DQ142" s="135"/>
      <c r="DS142" s="135"/>
    </row>
    <row r="143" spans="6:123" ht="14.85" customHeight="1">
      <c r="F143" s="62" t="s">
        <v>4011</v>
      </c>
      <c r="G143" s="63" t="s">
        <v>4012</v>
      </c>
      <c r="BX143" s="62" t="s">
        <v>4013</v>
      </c>
      <c r="BY143" s="63" t="s">
        <v>4014</v>
      </c>
      <c r="CB143" s="126">
        <v>13.1</v>
      </c>
      <c r="CC143" s="127" t="s">
        <v>4008</v>
      </c>
      <c r="DB143" s="134" t="s">
        <v>3394</v>
      </c>
      <c r="DC143" s="74" t="s">
        <v>3395</v>
      </c>
      <c r="DJ143" s="134" t="s">
        <v>3795</v>
      </c>
      <c r="DK143" s="74" t="s">
        <v>4015</v>
      </c>
      <c r="DQ143" s="135"/>
      <c r="DS143" s="135"/>
    </row>
    <row r="144" spans="6:123" ht="14.85" customHeight="1">
      <c r="F144" s="62" t="s">
        <v>4016</v>
      </c>
      <c r="G144" s="63" t="s">
        <v>4017</v>
      </c>
      <c r="BX144" s="62" t="s">
        <v>4018</v>
      </c>
      <c r="BY144" s="63" t="s">
        <v>4019</v>
      </c>
      <c r="CB144" s="126">
        <v>13.2</v>
      </c>
      <c r="CC144" s="127" t="s">
        <v>4020</v>
      </c>
      <c r="DB144" s="134" t="s">
        <v>3404</v>
      </c>
      <c r="DC144" s="74" t="s">
        <v>3405</v>
      </c>
      <c r="DJ144" s="134" t="s">
        <v>3801</v>
      </c>
      <c r="DK144" s="74" t="s">
        <v>4021</v>
      </c>
      <c r="DQ144" s="135"/>
      <c r="DS144" s="135"/>
    </row>
    <row r="145" spans="6:123" ht="14.85" customHeight="1">
      <c r="F145" s="62" t="s">
        <v>4022</v>
      </c>
      <c r="G145" s="63" t="s">
        <v>4023</v>
      </c>
      <c r="BX145" s="62" t="s">
        <v>4024</v>
      </c>
      <c r="BY145" s="63" t="s">
        <v>4025</v>
      </c>
      <c r="CB145" s="126">
        <v>13.2</v>
      </c>
      <c r="CC145" s="127" t="s">
        <v>4020</v>
      </c>
      <c r="DB145" s="134" t="s">
        <v>3413</v>
      </c>
      <c r="DC145" s="74" t="s">
        <v>4026</v>
      </c>
      <c r="DJ145" s="134" t="s">
        <v>3807</v>
      </c>
      <c r="DK145" s="74" t="s">
        <v>4027</v>
      </c>
      <c r="DQ145" s="135"/>
      <c r="DS145" s="135"/>
    </row>
    <row r="146" spans="6:123" ht="14.85" customHeight="1">
      <c r="F146" s="62" t="s">
        <v>4028</v>
      </c>
      <c r="G146" s="63" t="s">
        <v>4029</v>
      </c>
      <c r="BX146" s="62" t="s">
        <v>4030</v>
      </c>
      <c r="BY146" s="63" t="s">
        <v>4031</v>
      </c>
      <c r="CB146" s="126">
        <v>13.3</v>
      </c>
      <c r="CC146" s="127" t="s">
        <v>4032</v>
      </c>
      <c r="DB146" s="134" t="s">
        <v>3424</v>
      </c>
      <c r="DC146" s="74" t="s">
        <v>3425</v>
      </c>
      <c r="DJ146" s="134" t="s">
        <v>3813</v>
      </c>
      <c r="DK146" s="74" t="s">
        <v>4033</v>
      </c>
      <c r="DQ146" s="135"/>
      <c r="DS146" s="135"/>
    </row>
    <row r="147" spans="6:123" ht="14.85" customHeight="1">
      <c r="F147" s="62" t="s">
        <v>4034</v>
      </c>
      <c r="G147" s="63" t="s">
        <v>4035</v>
      </c>
      <c r="BX147" s="62" t="s">
        <v>4036</v>
      </c>
      <c r="BY147" s="63" t="s">
        <v>4037</v>
      </c>
      <c r="CB147" s="126">
        <v>13.3</v>
      </c>
      <c r="CC147" s="127" t="s">
        <v>4032</v>
      </c>
      <c r="DB147" s="134" t="s">
        <v>3434</v>
      </c>
      <c r="DC147" s="74" t="s">
        <v>3435</v>
      </c>
      <c r="DJ147" s="134" t="s">
        <v>4038</v>
      </c>
      <c r="DK147" s="74" t="s">
        <v>4039</v>
      </c>
      <c r="DQ147" s="135"/>
      <c r="DS147" s="135"/>
    </row>
    <row r="148" spans="6:123" ht="14.85" customHeight="1">
      <c r="F148" s="62" t="s">
        <v>4040</v>
      </c>
      <c r="G148" s="63" t="s">
        <v>4041</v>
      </c>
      <c r="BX148" s="62" t="s">
        <v>4042</v>
      </c>
      <c r="BY148" s="63" t="s">
        <v>4043</v>
      </c>
      <c r="CB148" s="126">
        <v>13.9</v>
      </c>
      <c r="CC148" s="127" t="s">
        <v>4044</v>
      </c>
      <c r="DB148" s="134" t="s">
        <v>3445</v>
      </c>
      <c r="DC148" s="74" t="s">
        <v>3446</v>
      </c>
      <c r="DJ148" s="134" t="s">
        <v>3819</v>
      </c>
      <c r="DK148" s="74" t="s">
        <v>4045</v>
      </c>
      <c r="DQ148" s="135"/>
      <c r="DS148" s="135"/>
    </row>
    <row r="149" spans="6:123" ht="14.85" customHeight="1">
      <c r="F149" s="62" t="s">
        <v>4046</v>
      </c>
      <c r="G149" s="63" t="s">
        <v>4047</v>
      </c>
      <c r="BX149" s="62" t="s">
        <v>4048</v>
      </c>
      <c r="BY149" s="63" t="s">
        <v>4049</v>
      </c>
      <c r="CB149" s="126">
        <v>13.91</v>
      </c>
      <c r="CC149" s="127" t="s">
        <v>4050</v>
      </c>
      <c r="DB149" s="134" t="s">
        <v>3455</v>
      </c>
      <c r="DC149" s="74" t="s">
        <v>3456</v>
      </c>
      <c r="DJ149" s="134" t="s">
        <v>3825</v>
      </c>
      <c r="DK149" s="74" t="s">
        <v>4051</v>
      </c>
      <c r="DQ149" s="135"/>
      <c r="DS149" s="135"/>
    </row>
    <row r="150" spans="6:123" ht="14.85" customHeight="1">
      <c r="F150" s="62" t="s">
        <v>4052</v>
      </c>
      <c r="G150" s="63" t="s">
        <v>4053</v>
      </c>
      <c r="BX150" s="62" t="s">
        <v>4054</v>
      </c>
      <c r="BY150" s="63" t="s">
        <v>4055</v>
      </c>
      <c r="CB150" s="126">
        <v>13.92</v>
      </c>
      <c r="CC150" s="127" t="s">
        <v>4056</v>
      </c>
      <c r="DB150" s="134" t="s">
        <v>3465</v>
      </c>
      <c r="DC150" s="74" t="s">
        <v>4057</v>
      </c>
      <c r="DJ150" s="134" t="s">
        <v>3831</v>
      </c>
      <c r="DK150" s="74" t="s">
        <v>4058</v>
      </c>
      <c r="DQ150" s="135"/>
      <c r="DS150" s="135"/>
    </row>
    <row r="151" spans="6:123" ht="14.85" customHeight="1">
      <c r="F151" s="62" t="s">
        <v>4059</v>
      </c>
      <c r="G151" s="63" t="s">
        <v>4060</v>
      </c>
      <c r="BX151" s="62" t="s">
        <v>4061</v>
      </c>
      <c r="BY151" s="63" t="s">
        <v>4062</v>
      </c>
      <c r="CB151" s="126">
        <v>13.93</v>
      </c>
      <c r="CC151" s="127" t="s">
        <v>4063</v>
      </c>
      <c r="DB151" s="134" t="s">
        <v>3474</v>
      </c>
      <c r="DC151" s="74" t="s">
        <v>3475</v>
      </c>
      <c r="DJ151" s="134" t="s">
        <v>3838</v>
      </c>
      <c r="DK151" s="74" t="s">
        <v>4064</v>
      </c>
      <c r="DQ151" s="135"/>
      <c r="DS151" s="135"/>
    </row>
    <row r="152" spans="6:123" ht="14.85" customHeight="1">
      <c r="F152" s="62" t="s">
        <v>4065</v>
      </c>
      <c r="G152" s="63" t="s">
        <v>4066</v>
      </c>
      <c r="BX152" s="62" t="s">
        <v>4067</v>
      </c>
      <c r="BY152" s="63" t="s">
        <v>4068</v>
      </c>
      <c r="CB152" s="126">
        <v>13.94</v>
      </c>
      <c r="CC152" s="127" t="s">
        <v>4069</v>
      </c>
      <c r="DB152" s="134" t="s">
        <v>3495</v>
      </c>
      <c r="DC152" s="74" t="s">
        <v>3496</v>
      </c>
      <c r="DJ152" s="134" t="s">
        <v>3844</v>
      </c>
      <c r="DK152" s="74" t="s">
        <v>4070</v>
      </c>
      <c r="DQ152" s="135"/>
      <c r="DS152" s="135"/>
    </row>
    <row r="153" spans="6:123" ht="14.85" customHeight="1">
      <c r="F153" s="62" t="s">
        <v>4071</v>
      </c>
      <c r="G153" s="63" t="s">
        <v>4072</v>
      </c>
      <c r="BX153" s="62" t="s">
        <v>4073</v>
      </c>
      <c r="BY153" s="63" t="s">
        <v>4074</v>
      </c>
      <c r="CB153" s="126">
        <v>13.95</v>
      </c>
      <c r="CC153" s="127" t="s">
        <v>4075</v>
      </c>
      <c r="DB153" s="134" t="s">
        <v>3503</v>
      </c>
      <c r="DC153" s="74" t="s">
        <v>3504</v>
      </c>
      <c r="DJ153" s="134" t="s">
        <v>3850</v>
      </c>
      <c r="DK153" s="74" t="s">
        <v>4076</v>
      </c>
      <c r="DQ153" s="135"/>
      <c r="DS153" s="135"/>
    </row>
    <row r="154" spans="6:123" ht="14.85" customHeight="1">
      <c r="F154" s="62" t="s">
        <v>4077</v>
      </c>
      <c r="G154" s="63" t="s">
        <v>4078</v>
      </c>
      <c r="BX154" s="62" t="s">
        <v>4079</v>
      </c>
      <c r="BY154" s="63" t="s">
        <v>4080</v>
      </c>
      <c r="CB154" s="126">
        <v>13.96</v>
      </c>
      <c r="CC154" s="127" t="s">
        <v>4081</v>
      </c>
      <c r="DB154" s="134" t="s">
        <v>3514</v>
      </c>
      <c r="DC154" s="74" t="s">
        <v>3515</v>
      </c>
      <c r="DJ154" s="134" t="s">
        <v>3857</v>
      </c>
      <c r="DK154" s="74" t="s">
        <v>4082</v>
      </c>
      <c r="DQ154" s="135"/>
      <c r="DS154" s="135"/>
    </row>
    <row r="155" spans="6:123" ht="14.85" customHeight="1">
      <c r="F155" s="62" t="s">
        <v>4083</v>
      </c>
      <c r="G155" s="63" t="s">
        <v>4084</v>
      </c>
      <c r="BX155" s="62" t="s">
        <v>4085</v>
      </c>
      <c r="BY155" s="63" t="s">
        <v>4086</v>
      </c>
      <c r="CB155" s="126">
        <v>13.99</v>
      </c>
      <c r="CC155" s="127" t="s">
        <v>4087</v>
      </c>
      <c r="DB155" s="134" t="s">
        <v>3523</v>
      </c>
      <c r="DC155" s="74" t="s">
        <v>3524</v>
      </c>
      <c r="DJ155" s="134" t="s">
        <v>3863</v>
      </c>
      <c r="DK155" s="74" t="s">
        <v>4088</v>
      </c>
      <c r="DQ155" s="135"/>
      <c r="DS155" s="135"/>
    </row>
    <row r="156" spans="6:123" ht="14.85" customHeight="1">
      <c r="F156" s="62" t="s">
        <v>4089</v>
      </c>
      <c r="G156" s="63" t="s">
        <v>4090</v>
      </c>
      <c r="BX156" s="62" t="s">
        <v>4091</v>
      </c>
      <c r="BY156" s="63" t="s">
        <v>4092</v>
      </c>
      <c r="CB156" s="126">
        <v>14</v>
      </c>
      <c r="CC156" s="127" t="s">
        <v>4093</v>
      </c>
      <c r="DB156" s="134" t="s">
        <v>3533</v>
      </c>
      <c r="DC156" s="74" t="s">
        <v>3534</v>
      </c>
      <c r="DJ156" s="134" t="s">
        <v>3870</v>
      </c>
      <c r="DK156" s="74" t="s">
        <v>4094</v>
      </c>
      <c r="DQ156" s="135"/>
      <c r="DS156" s="135"/>
    </row>
    <row r="157" spans="6:123" ht="14.85" customHeight="1">
      <c r="F157" s="62" t="s">
        <v>4095</v>
      </c>
      <c r="G157" s="63" t="s">
        <v>4096</v>
      </c>
      <c r="BX157" s="62" t="s">
        <v>4097</v>
      </c>
      <c r="BY157" s="63" t="s">
        <v>4098</v>
      </c>
      <c r="CB157" s="126">
        <v>14.1</v>
      </c>
      <c r="CC157" s="127" t="s">
        <v>4099</v>
      </c>
      <c r="DB157" s="134" t="s">
        <v>3544</v>
      </c>
      <c r="DC157" s="74" t="s">
        <v>3545</v>
      </c>
      <c r="DJ157" s="134" t="s">
        <v>3878</v>
      </c>
      <c r="DK157" s="74" t="s">
        <v>3879</v>
      </c>
      <c r="DQ157" s="135"/>
      <c r="DS157" s="135"/>
    </row>
    <row r="158" spans="6:123" ht="14.85" customHeight="1">
      <c r="F158" s="62" t="s">
        <v>4100</v>
      </c>
      <c r="G158" s="63" t="s">
        <v>4101</v>
      </c>
      <c r="BX158" s="62" t="s">
        <v>4102</v>
      </c>
      <c r="BY158" s="63" t="s">
        <v>4103</v>
      </c>
      <c r="CB158" s="126">
        <v>14.11</v>
      </c>
      <c r="CC158" s="127" t="s">
        <v>4104</v>
      </c>
      <c r="DB158" s="134" t="s">
        <v>3552</v>
      </c>
      <c r="DC158" s="74" t="s">
        <v>3553</v>
      </c>
      <c r="DJ158" s="134" t="s">
        <v>4105</v>
      </c>
      <c r="DK158" s="74" t="s">
        <v>4106</v>
      </c>
      <c r="DQ158" s="135"/>
      <c r="DS158" s="135"/>
    </row>
    <row r="159" spans="6:123" ht="14.85" customHeight="1">
      <c r="F159" s="62" t="s">
        <v>4107</v>
      </c>
      <c r="G159" s="63" t="s">
        <v>4108</v>
      </c>
      <c r="BX159" s="62" t="s">
        <v>4109</v>
      </c>
      <c r="BY159" s="63" t="s">
        <v>4110</v>
      </c>
      <c r="CB159" s="126">
        <v>14.12</v>
      </c>
      <c r="CC159" s="127" t="s">
        <v>4111</v>
      </c>
      <c r="DB159" s="134" t="s">
        <v>3562</v>
      </c>
      <c r="DC159" s="74" t="s">
        <v>3563</v>
      </c>
      <c r="DJ159" s="134" t="s">
        <v>4112</v>
      </c>
      <c r="DK159" s="74" t="s">
        <v>4113</v>
      </c>
      <c r="DQ159" s="135"/>
      <c r="DS159" s="135"/>
    </row>
    <row r="160" spans="6:123" ht="14.85" customHeight="1">
      <c r="F160" s="62" t="s">
        <v>4114</v>
      </c>
      <c r="G160" s="63" t="s">
        <v>4115</v>
      </c>
      <c r="BX160" s="62" t="s">
        <v>4116</v>
      </c>
      <c r="BY160" s="63" t="s">
        <v>4117</v>
      </c>
      <c r="CB160" s="126">
        <v>14.13</v>
      </c>
      <c r="CC160" s="127" t="s">
        <v>4118</v>
      </c>
      <c r="DB160" s="134" t="s">
        <v>3573</v>
      </c>
      <c r="DC160" s="74" t="s">
        <v>3574</v>
      </c>
      <c r="DJ160" s="134" t="s">
        <v>3885</v>
      </c>
      <c r="DK160" s="74" t="s">
        <v>4119</v>
      </c>
      <c r="DQ160" s="135"/>
      <c r="DS160" s="135"/>
    </row>
    <row r="161" spans="6:123" ht="14.85" customHeight="1">
      <c r="F161" s="62" t="s">
        <v>4120</v>
      </c>
      <c r="G161" s="63" t="s">
        <v>4121</v>
      </c>
      <c r="BX161" s="62" t="s">
        <v>4122</v>
      </c>
      <c r="BY161" s="63" t="s">
        <v>4123</v>
      </c>
      <c r="CB161" s="126">
        <v>14.14</v>
      </c>
      <c r="CC161" s="127" t="s">
        <v>4124</v>
      </c>
      <c r="DB161" s="134" t="s">
        <v>3584</v>
      </c>
      <c r="DC161" s="74" t="s">
        <v>4125</v>
      </c>
      <c r="DJ161" s="134" t="s">
        <v>3891</v>
      </c>
      <c r="DK161" s="74" t="s">
        <v>4126</v>
      </c>
      <c r="DQ161" s="135"/>
      <c r="DS161" s="135"/>
    </row>
    <row r="162" spans="6:123" ht="14.85" customHeight="1">
      <c r="F162" s="62" t="s">
        <v>4127</v>
      </c>
      <c r="G162" s="63" t="s">
        <v>4128</v>
      </c>
      <c r="BX162" s="62" t="s">
        <v>4129</v>
      </c>
      <c r="BY162" s="63" t="s">
        <v>4130</v>
      </c>
      <c r="CB162" s="126">
        <v>14.19</v>
      </c>
      <c r="CC162" s="127" t="s">
        <v>4131</v>
      </c>
      <c r="DB162" s="134" t="s">
        <v>3593</v>
      </c>
      <c r="DC162" s="74" t="s">
        <v>4132</v>
      </c>
      <c r="DJ162" s="134" t="s">
        <v>4133</v>
      </c>
      <c r="DK162" s="74" t="s">
        <v>4134</v>
      </c>
      <c r="DQ162" s="135"/>
      <c r="DS162" s="135"/>
    </row>
    <row r="163" spans="6:123" ht="14.85" customHeight="1">
      <c r="F163" s="62" t="s">
        <v>4135</v>
      </c>
      <c r="G163" s="63" t="s">
        <v>4136</v>
      </c>
      <c r="BX163" s="62" t="s">
        <v>4137</v>
      </c>
      <c r="BY163" s="63" t="s">
        <v>4138</v>
      </c>
      <c r="CB163" s="126">
        <v>14.2</v>
      </c>
      <c r="CC163" s="127" t="s">
        <v>4139</v>
      </c>
      <c r="DB163" s="134" t="s">
        <v>3603</v>
      </c>
      <c r="DC163" s="74" t="s">
        <v>4140</v>
      </c>
      <c r="DJ163" s="134" t="s">
        <v>3897</v>
      </c>
      <c r="DK163" s="74" t="s">
        <v>3898</v>
      </c>
      <c r="DQ163" s="135"/>
      <c r="DS163" s="135"/>
    </row>
    <row r="164" spans="6:123" ht="14.85" customHeight="1">
      <c r="F164" s="62" t="s">
        <v>4141</v>
      </c>
      <c r="G164" s="63" t="s">
        <v>4142</v>
      </c>
      <c r="BX164" s="62" t="s">
        <v>4143</v>
      </c>
      <c r="BY164" s="63" t="s">
        <v>4144</v>
      </c>
      <c r="CB164" s="126">
        <v>14.2</v>
      </c>
      <c r="CC164" s="127" t="s">
        <v>4139</v>
      </c>
      <c r="DB164" s="134" t="s">
        <v>3613</v>
      </c>
      <c r="DC164" s="74" t="s">
        <v>3614</v>
      </c>
      <c r="DJ164" s="134" t="s">
        <v>3903</v>
      </c>
      <c r="DK164" s="74" t="s">
        <v>3904</v>
      </c>
      <c r="DQ164" s="135"/>
      <c r="DS164" s="135"/>
    </row>
    <row r="165" spans="6:123" ht="14.85" customHeight="1">
      <c r="F165" s="62" t="s">
        <v>4145</v>
      </c>
      <c r="G165" s="63" t="s">
        <v>4146</v>
      </c>
      <c r="BX165" s="62" t="s">
        <v>4147</v>
      </c>
      <c r="BY165" s="63" t="s">
        <v>4148</v>
      </c>
      <c r="CB165" s="126">
        <v>14.3</v>
      </c>
      <c r="CC165" s="127" t="s">
        <v>4149</v>
      </c>
      <c r="DB165" s="134" t="s">
        <v>3623</v>
      </c>
      <c r="DC165" s="74" t="s">
        <v>3624</v>
      </c>
      <c r="DJ165" s="134" t="s">
        <v>3909</v>
      </c>
      <c r="DK165" s="74" t="s">
        <v>4150</v>
      </c>
      <c r="DQ165" s="135"/>
      <c r="DS165" s="135"/>
    </row>
    <row r="166" spans="6:123" ht="14.85" customHeight="1">
      <c r="F166" s="62" t="s">
        <v>4151</v>
      </c>
      <c r="G166" s="63" t="s">
        <v>4152</v>
      </c>
      <c r="BX166" s="62" t="s">
        <v>4153</v>
      </c>
      <c r="BY166" s="63" t="s">
        <v>4154</v>
      </c>
      <c r="CB166" s="126">
        <v>14.31</v>
      </c>
      <c r="CC166" s="127" t="s">
        <v>4155</v>
      </c>
      <c r="DB166" s="134" t="s">
        <v>3632</v>
      </c>
      <c r="DC166" s="74" t="s">
        <v>4156</v>
      </c>
      <c r="DJ166" s="134" t="s">
        <v>4157</v>
      </c>
      <c r="DK166" s="74" t="s">
        <v>4158</v>
      </c>
      <c r="DQ166" s="135"/>
      <c r="DS166" s="135"/>
    </row>
    <row r="167" spans="6:123" ht="14.85" customHeight="1">
      <c r="F167" s="62" t="s">
        <v>4159</v>
      </c>
      <c r="G167" s="63" t="s">
        <v>4160</v>
      </c>
      <c r="BX167" s="62" t="s">
        <v>4161</v>
      </c>
      <c r="BY167" s="63" t="s">
        <v>4162</v>
      </c>
      <c r="CB167" s="126">
        <v>14.39</v>
      </c>
      <c r="CC167" s="127" t="s">
        <v>4163</v>
      </c>
      <c r="DB167" s="134" t="s">
        <v>3640</v>
      </c>
      <c r="DC167" s="74" t="s">
        <v>3641</v>
      </c>
      <c r="DJ167" s="134" t="s">
        <v>3916</v>
      </c>
      <c r="DK167" s="74" t="s">
        <v>4164</v>
      </c>
      <c r="DQ167" s="135"/>
      <c r="DS167" s="135"/>
    </row>
    <row r="168" spans="6:123" ht="14.85" customHeight="1">
      <c r="F168" s="62" t="s">
        <v>4165</v>
      </c>
      <c r="G168" s="63" t="s">
        <v>4166</v>
      </c>
      <c r="BX168" s="62" t="s">
        <v>4167</v>
      </c>
      <c r="BY168" s="63" t="s">
        <v>4168</v>
      </c>
      <c r="CB168" s="126">
        <v>15</v>
      </c>
      <c r="CC168" s="127" t="s">
        <v>4169</v>
      </c>
      <c r="DB168" s="134" t="s">
        <v>3649</v>
      </c>
      <c r="DC168" s="74" t="s">
        <v>3650</v>
      </c>
      <c r="DJ168" s="134" t="s">
        <v>3923</v>
      </c>
      <c r="DK168" s="74" t="s">
        <v>4170</v>
      </c>
      <c r="DQ168" s="135"/>
      <c r="DS168" s="135"/>
    </row>
    <row r="169" spans="6:123" ht="14.85" customHeight="1">
      <c r="F169" s="62" t="s">
        <v>4171</v>
      </c>
      <c r="G169" s="63" t="s">
        <v>4172</v>
      </c>
      <c r="BX169" s="62" t="s">
        <v>4173</v>
      </c>
      <c r="BY169" s="63" t="s">
        <v>4174</v>
      </c>
      <c r="CB169" s="126">
        <v>15.1</v>
      </c>
      <c r="CC169" s="127" t="s">
        <v>4175</v>
      </c>
      <c r="DB169" s="134" t="s">
        <v>3666</v>
      </c>
      <c r="DC169" s="74" t="s">
        <v>3667</v>
      </c>
      <c r="DJ169" s="134" t="s">
        <v>3930</v>
      </c>
      <c r="DK169" s="74" t="s">
        <v>4176</v>
      </c>
      <c r="DQ169" s="135"/>
      <c r="DS169" s="135"/>
    </row>
    <row r="170" spans="6:123" ht="14.85" customHeight="1">
      <c r="F170" s="62" t="s">
        <v>4177</v>
      </c>
      <c r="G170" s="63" t="s">
        <v>4178</v>
      </c>
      <c r="BX170" s="62" t="s">
        <v>4179</v>
      </c>
      <c r="BY170" s="63" t="s">
        <v>4180</v>
      </c>
      <c r="CB170" s="126">
        <v>15.11</v>
      </c>
      <c r="CC170" s="127" t="s">
        <v>4181</v>
      </c>
      <c r="DB170" s="134" t="s">
        <v>3676</v>
      </c>
      <c r="DC170" s="74" t="s">
        <v>3677</v>
      </c>
      <c r="DJ170" s="134" t="s">
        <v>3936</v>
      </c>
      <c r="DK170" s="74" t="s">
        <v>4182</v>
      </c>
      <c r="DQ170" s="135"/>
      <c r="DS170" s="135"/>
    </row>
    <row r="171" spans="6:123" ht="14.85" customHeight="1">
      <c r="F171" s="62" t="s">
        <v>4183</v>
      </c>
      <c r="G171" s="63" t="s">
        <v>4184</v>
      </c>
      <c r="BX171" s="62" t="s">
        <v>4185</v>
      </c>
      <c r="BY171" s="63" t="s">
        <v>4186</v>
      </c>
      <c r="CB171" s="126">
        <v>15.12</v>
      </c>
      <c r="CC171" s="127" t="s">
        <v>4187</v>
      </c>
      <c r="DB171" s="134" t="s">
        <v>3682</v>
      </c>
      <c r="DC171" s="74" t="s">
        <v>3683</v>
      </c>
      <c r="DJ171" s="134" t="s">
        <v>4188</v>
      </c>
      <c r="DK171" s="74" t="s">
        <v>4189</v>
      </c>
      <c r="DQ171" s="135"/>
      <c r="DS171" s="135"/>
    </row>
    <row r="172" spans="6:123" ht="14.85" customHeight="1">
      <c r="F172" s="62" t="s">
        <v>4190</v>
      </c>
      <c r="G172" s="63" t="s">
        <v>4191</v>
      </c>
      <c r="BX172" s="62" t="s">
        <v>4192</v>
      </c>
      <c r="BY172" s="63" t="s">
        <v>4193</v>
      </c>
      <c r="CB172" s="126">
        <v>15.2</v>
      </c>
      <c r="CC172" s="127" t="s">
        <v>4194</v>
      </c>
      <c r="DB172" s="134" t="s">
        <v>3687</v>
      </c>
      <c r="DC172" s="74" t="s">
        <v>3688</v>
      </c>
      <c r="DJ172" s="134" t="s">
        <v>3943</v>
      </c>
      <c r="DK172" s="74" t="s">
        <v>4195</v>
      </c>
      <c r="DQ172" s="135"/>
      <c r="DS172" s="135"/>
    </row>
    <row r="173" spans="6:123" ht="14.85" customHeight="1">
      <c r="F173" s="62" t="s">
        <v>4196</v>
      </c>
      <c r="G173" s="63" t="s">
        <v>4197</v>
      </c>
      <c r="BX173" s="62" t="s">
        <v>4198</v>
      </c>
      <c r="BY173" s="63" t="s">
        <v>4199</v>
      </c>
      <c r="CB173" s="126">
        <v>15.2</v>
      </c>
      <c r="CC173" s="127" t="s">
        <v>4194</v>
      </c>
      <c r="DB173" s="134" t="s">
        <v>3693</v>
      </c>
      <c r="DC173" s="74" t="s">
        <v>4200</v>
      </c>
      <c r="DJ173" s="134" t="s">
        <v>4201</v>
      </c>
      <c r="DK173" s="74" t="s">
        <v>4202</v>
      </c>
      <c r="DQ173" s="135"/>
      <c r="DS173" s="135"/>
    </row>
    <row r="174" spans="6:123" ht="14.85" customHeight="1">
      <c r="F174" s="62" t="s">
        <v>4203</v>
      </c>
      <c r="G174" s="63" t="s">
        <v>4204</v>
      </c>
      <c r="BX174" s="62" t="s">
        <v>4205</v>
      </c>
      <c r="BY174" s="63" t="s">
        <v>4206</v>
      </c>
      <c r="CB174" s="126">
        <v>16</v>
      </c>
      <c r="CC174" s="127" t="s">
        <v>4207</v>
      </c>
      <c r="DB174" s="134" t="s">
        <v>3697</v>
      </c>
      <c r="DC174" s="74" t="s">
        <v>3698</v>
      </c>
      <c r="DJ174" s="134" t="s">
        <v>3949</v>
      </c>
      <c r="DK174" s="74" t="s">
        <v>3950</v>
      </c>
      <c r="DQ174" s="135"/>
      <c r="DS174" s="135"/>
    </row>
    <row r="175" spans="6:123" ht="14.85" customHeight="1">
      <c r="F175" s="62" t="s">
        <v>4208</v>
      </c>
      <c r="G175" s="63" t="s">
        <v>4209</v>
      </c>
      <c r="BX175" s="62" t="s">
        <v>4210</v>
      </c>
      <c r="BY175" s="63" t="s">
        <v>4211</v>
      </c>
      <c r="CB175" s="126">
        <v>16.100000000000001</v>
      </c>
      <c r="CC175" s="127" t="s">
        <v>4212</v>
      </c>
      <c r="DB175" s="134" t="s">
        <v>3711</v>
      </c>
      <c r="DC175" s="74" t="s">
        <v>3712</v>
      </c>
      <c r="DJ175" s="134" t="s">
        <v>3956</v>
      </c>
      <c r="DK175" s="74" t="s">
        <v>4213</v>
      </c>
      <c r="DQ175" s="135"/>
      <c r="DS175" s="135"/>
    </row>
    <row r="176" spans="6:123" ht="14.85" customHeight="1">
      <c r="F176" s="62" t="s">
        <v>4214</v>
      </c>
      <c r="G176" s="63" t="s">
        <v>4215</v>
      </c>
      <c r="BX176" s="62" t="s">
        <v>4216</v>
      </c>
      <c r="BY176" s="63" t="s">
        <v>4217</v>
      </c>
      <c r="CB176" s="126">
        <v>16.100000000000001</v>
      </c>
      <c r="CC176" s="127" t="s">
        <v>4212</v>
      </c>
      <c r="DB176" s="134" t="s">
        <v>3717</v>
      </c>
      <c r="DC176" s="74" t="s">
        <v>3718</v>
      </c>
      <c r="DJ176" s="134" t="s">
        <v>3964</v>
      </c>
      <c r="DK176" s="74" t="s">
        <v>4218</v>
      </c>
      <c r="DQ176" s="135"/>
      <c r="DS176" s="135"/>
    </row>
    <row r="177" spans="6:123" ht="14.85" customHeight="1">
      <c r="F177" s="62" t="s">
        <v>4219</v>
      </c>
      <c r="G177" s="63" t="s">
        <v>4220</v>
      </c>
      <c r="BX177" s="62" t="s">
        <v>2454</v>
      </c>
      <c r="BY177" s="63" t="s">
        <v>4221</v>
      </c>
      <c r="CB177" s="126">
        <v>16.2</v>
      </c>
      <c r="CC177" s="127" t="s">
        <v>4222</v>
      </c>
      <c r="DB177" s="134" t="s">
        <v>3726</v>
      </c>
      <c r="DC177" s="74" t="s">
        <v>3727</v>
      </c>
      <c r="DJ177" s="134" t="s">
        <v>4223</v>
      </c>
      <c r="DK177" s="74" t="s">
        <v>4224</v>
      </c>
      <c r="DQ177" s="135"/>
      <c r="DS177" s="135"/>
    </row>
    <row r="178" spans="6:123" ht="14.85" customHeight="1">
      <c r="F178" s="62" t="s">
        <v>4225</v>
      </c>
      <c r="G178" s="63" t="s">
        <v>4226</v>
      </c>
      <c r="BX178" s="62" t="s">
        <v>4227</v>
      </c>
      <c r="BY178" s="63" t="s">
        <v>4228</v>
      </c>
      <c r="CB178" s="126">
        <v>16.21</v>
      </c>
      <c r="CC178" s="127" t="s">
        <v>4229</v>
      </c>
      <c r="DB178" s="134" t="s">
        <v>3732</v>
      </c>
      <c r="DC178" s="74" t="s">
        <v>3733</v>
      </c>
      <c r="DJ178" s="134" t="s">
        <v>4230</v>
      </c>
      <c r="DK178" s="74" t="s">
        <v>4231</v>
      </c>
      <c r="DQ178" s="135"/>
      <c r="DS178" s="135"/>
    </row>
    <row r="179" spans="6:123" ht="14.85" customHeight="1">
      <c r="F179" s="62" t="s">
        <v>4232</v>
      </c>
      <c r="G179" s="63" t="s">
        <v>4233</v>
      </c>
      <c r="BX179" s="62" t="s">
        <v>4234</v>
      </c>
      <c r="BY179" s="63" t="s">
        <v>4235</v>
      </c>
      <c r="CB179" s="126">
        <v>16.22</v>
      </c>
      <c r="CC179" s="127" t="s">
        <v>4236</v>
      </c>
      <c r="DB179" s="134" t="s">
        <v>3738</v>
      </c>
      <c r="DC179" s="74" t="s">
        <v>3739</v>
      </c>
      <c r="DJ179" s="134" t="s">
        <v>3970</v>
      </c>
      <c r="DK179" s="74" t="s">
        <v>4237</v>
      </c>
      <c r="DQ179" s="135"/>
      <c r="DS179" s="135"/>
    </row>
    <row r="180" spans="6:123" ht="14.85" customHeight="1">
      <c r="F180" s="62" t="s">
        <v>4238</v>
      </c>
      <c r="G180" s="63" t="s">
        <v>4239</v>
      </c>
      <c r="BX180" s="62" t="s">
        <v>4240</v>
      </c>
      <c r="BY180" s="63" t="s">
        <v>4241</v>
      </c>
      <c r="CB180" s="126">
        <v>16.23</v>
      </c>
      <c r="CC180" s="127" t="s">
        <v>4242</v>
      </c>
      <c r="DB180" s="134" t="s">
        <v>3744</v>
      </c>
      <c r="DC180" s="74" t="s">
        <v>3745</v>
      </c>
      <c r="DJ180" s="134" t="s">
        <v>3976</v>
      </c>
      <c r="DK180" s="74" t="s">
        <v>4243</v>
      </c>
      <c r="DQ180" s="135"/>
      <c r="DS180" s="135"/>
    </row>
    <row r="181" spans="6:123" ht="14.85" customHeight="1">
      <c r="F181" s="62" t="s">
        <v>4244</v>
      </c>
      <c r="G181" s="63" t="s">
        <v>4245</v>
      </c>
      <c r="BX181" s="62" t="s">
        <v>4246</v>
      </c>
      <c r="BY181" s="63" t="s">
        <v>4247</v>
      </c>
      <c r="CB181" s="126">
        <v>16.239999999999998</v>
      </c>
      <c r="CC181" s="127" t="s">
        <v>4248</v>
      </c>
      <c r="DB181" s="134" t="s">
        <v>3749</v>
      </c>
      <c r="DC181" s="74" t="s">
        <v>3750</v>
      </c>
      <c r="DJ181" s="134" t="s">
        <v>4249</v>
      </c>
      <c r="DK181" s="74" t="s">
        <v>4250</v>
      </c>
      <c r="DQ181" s="135"/>
      <c r="DS181" s="135"/>
    </row>
    <row r="182" spans="6:123" ht="14.85" customHeight="1">
      <c r="F182" s="62" t="s">
        <v>4251</v>
      </c>
      <c r="G182" s="63" t="s">
        <v>4252</v>
      </c>
      <c r="BX182" s="62" t="s">
        <v>4253</v>
      </c>
      <c r="BY182" s="63" t="s">
        <v>4254</v>
      </c>
      <c r="CB182" s="126">
        <v>16.29</v>
      </c>
      <c r="CC182" s="127" t="s">
        <v>4255</v>
      </c>
      <c r="DB182" s="134" t="s">
        <v>3755</v>
      </c>
      <c r="DC182" s="74" t="s">
        <v>4256</v>
      </c>
      <c r="DJ182" s="134" t="s">
        <v>3982</v>
      </c>
      <c r="DK182" s="74" t="s">
        <v>4257</v>
      </c>
      <c r="DQ182" s="135"/>
      <c r="DS182" s="135"/>
    </row>
    <row r="183" spans="6:123" ht="14.85" customHeight="1">
      <c r="F183" s="62" t="s">
        <v>4258</v>
      </c>
      <c r="G183" s="63" t="s">
        <v>4259</v>
      </c>
      <c r="BX183" s="62" t="s">
        <v>4260</v>
      </c>
      <c r="BY183" s="63" t="s">
        <v>4261</v>
      </c>
      <c r="CB183" s="126">
        <v>17</v>
      </c>
      <c r="CC183" s="127" t="s">
        <v>4262</v>
      </c>
      <c r="DB183" s="134" t="s">
        <v>3762</v>
      </c>
      <c r="DC183" s="74" t="s">
        <v>3763</v>
      </c>
      <c r="DJ183" s="134" t="s">
        <v>4263</v>
      </c>
      <c r="DK183" s="74" t="s">
        <v>4264</v>
      </c>
      <c r="DQ183" s="135"/>
      <c r="DS183" s="135"/>
    </row>
    <row r="184" spans="6:123" ht="14.85" customHeight="1">
      <c r="F184" s="62" t="s">
        <v>4265</v>
      </c>
      <c r="G184" s="63" t="s">
        <v>4266</v>
      </c>
      <c r="BX184" s="62" t="s">
        <v>4267</v>
      </c>
      <c r="BY184" s="63" t="s">
        <v>4268</v>
      </c>
      <c r="CB184" s="126">
        <v>17.100000000000001</v>
      </c>
      <c r="CC184" s="127" t="s">
        <v>4269</v>
      </c>
      <c r="DB184" s="134" t="s">
        <v>3768</v>
      </c>
      <c r="DC184" s="74" t="s">
        <v>3769</v>
      </c>
      <c r="DJ184" s="134" t="s">
        <v>3988</v>
      </c>
      <c r="DK184" s="74" t="s">
        <v>3989</v>
      </c>
      <c r="DQ184" s="135"/>
      <c r="DS184" s="135"/>
    </row>
    <row r="185" spans="6:123" ht="14.85" customHeight="1">
      <c r="F185" s="62" t="s">
        <v>4270</v>
      </c>
      <c r="G185" s="63" t="s">
        <v>4271</v>
      </c>
      <c r="BX185" s="62" t="s">
        <v>4272</v>
      </c>
      <c r="BY185" s="63" t="s">
        <v>4273</v>
      </c>
      <c r="CB185" s="126">
        <v>17.11</v>
      </c>
      <c r="CC185" s="127" t="s">
        <v>4274</v>
      </c>
      <c r="DB185" s="134" t="s">
        <v>3774</v>
      </c>
      <c r="DC185" s="74" t="s">
        <v>3775</v>
      </c>
      <c r="DJ185" s="134" t="s">
        <v>3994</v>
      </c>
      <c r="DK185" s="74" t="s">
        <v>4275</v>
      </c>
      <c r="DQ185" s="135"/>
      <c r="DS185" s="135"/>
    </row>
    <row r="186" spans="6:123" ht="14.85" customHeight="1">
      <c r="F186" s="62" t="s">
        <v>4276</v>
      </c>
      <c r="G186" s="63" t="s">
        <v>4277</v>
      </c>
      <c r="BX186" s="62" t="s">
        <v>4278</v>
      </c>
      <c r="BY186" s="63" t="s">
        <v>4279</v>
      </c>
      <c r="CB186" s="126">
        <v>17.12</v>
      </c>
      <c r="CC186" s="127" t="s">
        <v>4280</v>
      </c>
      <c r="DB186" s="134" t="s">
        <v>3779</v>
      </c>
      <c r="DC186" s="74" t="s">
        <v>3780</v>
      </c>
      <c r="DJ186" s="134" t="s">
        <v>3998</v>
      </c>
      <c r="DK186" s="74" t="s">
        <v>4281</v>
      </c>
      <c r="DQ186" s="135"/>
      <c r="DS186" s="135"/>
    </row>
    <row r="187" spans="6:123" ht="14.85" customHeight="1" thickBot="1">
      <c r="F187" s="80" t="s">
        <v>4282</v>
      </c>
      <c r="G187" s="81" t="s">
        <v>4283</v>
      </c>
      <c r="BX187" s="62" t="s">
        <v>4284</v>
      </c>
      <c r="BY187" s="63" t="s">
        <v>4285</v>
      </c>
      <c r="CB187" s="126">
        <v>17.2</v>
      </c>
      <c r="CC187" s="127" t="s">
        <v>4286</v>
      </c>
      <c r="DB187" s="134" t="s">
        <v>3785</v>
      </c>
      <c r="DC187" s="74" t="s">
        <v>3786</v>
      </c>
      <c r="DJ187" s="134" t="s">
        <v>4004</v>
      </c>
      <c r="DK187" s="74" t="s">
        <v>4287</v>
      </c>
      <c r="DQ187" s="135"/>
      <c r="DS187" s="135"/>
    </row>
    <row r="188" spans="6:123" ht="14.85" customHeight="1">
      <c r="BX188" s="62" t="s">
        <v>4288</v>
      </c>
      <c r="BY188" s="63" t="s">
        <v>4289</v>
      </c>
      <c r="CB188" s="126">
        <v>17.21</v>
      </c>
      <c r="CC188" s="127" t="s">
        <v>4290</v>
      </c>
      <c r="DB188" s="134" t="s">
        <v>3791</v>
      </c>
      <c r="DC188" s="74" t="s">
        <v>3792</v>
      </c>
      <c r="DJ188" s="134" t="s">
        <v>4011</v>
      </c>
      <c r="DK188" s="74" t="s">
        <v>4291</v>
      </c>
      <c r="DQ188" s="135"/>
      <c r="DS188" s="135"/>
    </row>
    <row r="189" spans="6:123" ht="14.85" customHeight="1">
      <c r="BX189" s="62" t="s">
        <v>4292</v>
      </c>
      <c r="BY189" s="63" t="s">
        <v>4293</v>
      </c>
      <c r="CB189" s="126">
        <v>17.22</v>
      </c>
      <c r="CC189" s="127" t="s">
        <v>4294</v>
      </c>
      <c r="DB189" s="134" t="s">
        <v>3797</v>
      </c>
      <c r="DC189" s="74" t="s">
        <v>3798</v>
      </c>
      <c r="DJ189" s="134" t="s">
        <v>4016</v>
      </c>
      <c r="DK189" s="74" t="s">
        <v>4295</v>
      </c>
      <c r="DQ189" s="135"/>
      <c r="DS189" s="135"/>
    </row>
    <row r="190" spans="6:123" ht="14.85" customHeight="1">
      <c r="BX190" s="62" t="s">
        <v>4296</v>
      </c>
      <c r="BY190" s="63" t="s">
        <v>4297</v>
      </c>
      <c r="CB190" s="126">
        <v>17.23</v>
      </c>
      <c r="CC190" s="127" t="s">
        <v>4298</v>
      </c>
      <c r="DB190" s="134" t="s">
        <v>3803</v>
      </c>
      <c r="DC190" s="74" t="s">
        <v>3804</v>
      </c>
      <c r="DJ190" s="134" t="s">
        <v>4022</v>
      </c>
      <c r="DK190" s="74" t="s">
        <v>4299</v>
      </c>
      <c r="DQ190" s="135"/>
      <c r="DS190" s="135"/>
    </row>
    <row r="191" spans="6:123" ht="14.85" customHeight="1">
      <c r="BX191" s="62" t="s">
        <v>2765</v>
      </c>
      <c r="BY191" s="63" t="s">
        <v>4300</v>
      </c>
      <c r="CB191" s="126">
        <v>17.239999999999998</v>
      </c>
      <c r="CC191" s="127" t="s">
        <v>4301</v>
      </c>
      <c r="DB191" s="134" t="s">
        <v>3809</v>
      </c>
      <c r="DC191" s="74" t="s">
        <v>3810</v>
      </c>
      <c r="DJ191" s="134" t="s">
        <v>4302</v>
      </c>
      <c r="DK191" s="74" t="s">
        <v>4303</v>
      </c>
      <c r="DQ191" s="135"/>
      <c r="DS191" s="135"/>
    </row>
    <row r="192" spans="6:123" ht="14.85" customHeight="1">
      <c r="BX192" s="62" t="s">
        <v>4304</v>
      </c>
      <c r="BY192" s="63" t="s">
        <v>4305</v>
      </c>
      <c r="CB192" s="126">
        <v>17.29</v>
      </c>
      <c r="CC192" s="127" t="s">
        <v>4306</v>
      </c>
      <c r="DB192" s="134" t="s">
        <v>3815</v>
      </c>
      <c r="DC192" s="74" t="s">
        <v>3816</v>
      </c>
      <c r="DJ192" s="134" t="s">
        <v>4028</v>
      </c>
      <c r="DK192" s="74" t="s">
        <v>4307</v>
      </c>
      <c r="DQ192" s="135"/>
      <c r="DS192" s="135"/>
    </row>
    <row r="193" spans="76:123" ht="14.85" customHeight="1">
      <c r="BX193" s="62" t="s">
        <v>4308</v>
      </c>
      <c r="BY193" s="63" t="s">
        <v>4309</v>
      </c>
      <c r="CB193" s="126">
        <v>18</v>
      </c>
      <c r="CC193" s="127" t="s">
        <v>4310</v>
      </c>
      <c r="DB193" s="134" t="s">
        <v>3821</v>
      </c>
      <c r="DC193" s="74" t="s">
        <v>4311</v>
      </c>
      <c r="DJ193" s="134" t="s">
        <v>4312</v>
      </c>
      <c r="DK193" s="74" t="s">
        <v>4313</v>
      </c>
      <c r="DQ193" s="135"/>
      <c r="DS193" s="135"/>
    </row>
    <row r="194" spans="76:123" ht="14.85" customHeight="1">
      <c r="BX194" s="62" t="s">
        <v>4314</v>
      </c>
      <c r="BY194" s="63" t="s">
        <v>4315</v>
      </c>
      <c r="CB194" s="126">
        <v>18.100000000000001</v>
      </c>
      <c r="CC194" s="127" t="s">
        <v>4316</v>
      </c>
      <c r="DB194" s="134" t="s">
        <v>3827</v>
      </c>
      <c r="DC194" s="74" t="s">
        <v>3828</v>
      </c>
      <c r="DJ194" s="134" t="s">
        <v>4034</v>
      </c>
      <c r="DK194" s="74" t="s">
        <v>4317</v>
      </c>
      <c r="DQ194" s="135"/>
      <c r="DS194" s="135"/>
    </row>
    <row r="195" spans="76:123" ht="14.85" customHeight="1">
      <c r="BX195" s="62" t="s">
        <v>4318</v>
      </c>
      <c r="BY195" s="63" t="s">
        <v>4319</v>
      </c>
      <c r="CB195" s="126">
        <v>18.11</v>
      </c>
      <c r="CC195" s="127" t="s">
        <v>4320</v>
      </c>
      <c r="DB195" s="134" t="s">
        <v>3833</v>
      </c>
      <c r="DC195" s="74" t="s">
        <v>4321</v>
      </c>
      <c r="DJ195" s="134" t="s">
        <v>4040</v>
      </c>
      <c r="DK195" s="74" t="s">
        <v>4322</v>
      </c>
      <c r="DQ195" s="135"/>
      <c r="DS195" s="135"/>
    </row>
    <row r="196" spans="76:123" ht="14.85" customHeight="1">
      <c r="BX196" s="62" t="s">
        <v>4323</v>
      </c>
      <c r="BY196" s="63" t="s">
        <v>4324</v>
      </c>
      <c r="CB196" s="126">
        <v>18.12</v>
      </c>
      <c r="CC196" s="127" t="s">
        <v>4325</v>
      </c>
      <c r="DB196" s="134" t="s">
        <v>3840</v>
      </c>
      <c r="DC196" s="74" t="s">
        <v>3841</v>
      </c>
      <c r="DJ196" s="134" t="s">
        <v>4046</v>
      </c>
      <c r="DK196" s="74" t="s">
        <v>4326</v>
      </c>
      <c r="DQ196" s="135"/>
      <c r="DS196" s="135"/>
    </row>
    <row r="197" spans="76:123" ht="14.85" customHeight="1">
      <c r="BX197" s="62" t="s">
        <v>4327</v>
      </c>
      <c r="BY197" s="63" t="s">
        <v>4328</v>
      </c>
      <c r="CB197" s="126">
        <v>18.13</v>
      </c>
      <c r="CC197" s="127" t="s">
        <v>4329</v>
      </c>
      <c r="DB197" s="134" t="s">
        <v>3846</v>
      </c>
      <c r="DC197" s="74" t="s">
        <v>3847</v>
      </c>
      <c r="DJ197" s="134" t="s">
        <v>4330</v>
      </c>
      <c r="DK197" s="74" t="s">
        <v>4331</v>
      </c>
      <c r="DQ197" s="135"/>
      <c r="DS197" s="135"/>
    </row>
    <row r="198" spans="76:123" ht="14.85" customHeight="1">
      <c r="BX198" s="62" t="s">
        <v>4332</v>
      </c>
      <c r="BY198" s="63" t="s">
        <v>4333</v>
      </c>
      <c r="CB198" s="126">
        <v>18.14</v>
      </c>
      <c r="CC198" s="127" t="s">
        <v>4334</v>
      </c>
      <c r="DB198" s="134" t="s">
        <v>3852</v>
      </c>
      <c r="DC198" s="74" t="s">
        <v>3853</v>
      </c>
      <c r="DJ198" s="134" t="s">
        <v>4335</v>
      </c>
      <c r="DK198" s="74" t="s">
        <v>4336</v>
      </c>
      <c r="DQ198" s="135"/>
      <c r="DS198" s="135"/>
    </row>
    <row r="199" spans="76:123" ht="14.85" customHeight="1">
      <c r="BX199" s="62" t="s">
        <v>4337</v>
      </c>
      <c r="BY199" s="63" t="s">
        <v>4338</v>
      </c>
      <c r="CB199" s="126">
        <v>18.2</v>
      </c>
      <c r="CC199" s="127" t="s">
        <v>4339</v>
      </c>
      <c r="DB199" s="134" t="s">
        <v>3859</v>
      </c>
      <c r="DC199" s="74" t="s">
        <v>3860</v>
      </c>
      <c r="DJ199" s="134" t="s">
        <v>4052</v>
      </c>
      <c r="DK199" s="74" t="s">
        <v>4340</v>
      </c>
      <c r="DQ199" s="135"/>
      <c r="DS199" s="135"/>
    </row>
    <row r="200" spans="76:123" ht="14.85" customHeight="1">
      <c r="BX200" s="62" t="s">
        <v>4341</v>
      </c>
      <c r="BY200" s="63" t="s">
        <v>4342</v>
      </c>
      <c r="CB200" s="126">
        <v>18.2</v>
      </c>
      <c r="CC200" s="127" t="s">
        <v>4339</v>
      </c>
      <c r="DB200" s="134" t="s">
        <v>3865</v>
      </c>
      <c r="DC200" s="74" t="s">
        <v>3866</v>
      </c>
      <c r="DJ200" s="134" t="s">
        <v>4059</v>
      </c>
      <c r="DK200" s="74" t="s">
        <v>4343</v>
      </c>
      <c r="DQ200" s="135"/>
      <c r="DS200" s="135"/>
    </row>
    <row r="201" spans="76:123" ht="14.85" customHeight="1">
      <c r="BX201" s="62" t="s">
        <v>4344</v>
      </c>
      <c r="BY201" s="63" t="s">
        <v>4345</v>
      </c>
      <c r="CB201" s="126">
        <v>19</v>
      </c>
      <c r="CC201" s="127" t="s">
        <v>4346</v>
      </c>
      <c r="DB201" s="134" t="s">
        <v>3872</v>
      </c>
      <c r="DC201" s="74" t="s">
        <v>3873</v>
      </c>
      <c r="DJ201" s="134" t="s">
        <v>4347</v>
      </c>
      <c r="DK201" s="74" t="s">
        <v>4348</v>
      </c>
      <c r="DQ201" s="135"/>
      <c r="DS201" s="135"/>
    </row>
    <row r="202" spans="76:123" ht="14.85" customHeight="1">
      <c r="BX202" s="62" t="s">
        <v>4349</v>
      </c>
      <c r="BY202" s="63" t="s">
        <v>4350</v>
      </c>
      <c r="CB202" s="126">
        <v>19.100000000000001</v>
      </c>
      <c r="CC202" s="127" t="s">
        <v>4351</v>
      </c>
      <c r="DB202" s="134" t="s">
        <v>3880</v>
      </c>
      <c r="DC202" s="74" t="s">
        <v>3881</v>
      </c>
      <c r="DJ202" s="134" t="s">
        <v>4065</v>
      </c>
      <c r="DK202" s="74" t="s">
        <v>4352</v>
      </c>
      <c r="DQ202" s="135"/>
      <c r="DS202" s="135"/>
    </row>
    <row r="203" spans="76:123" ht="14.85" customHeight="1">
      <c r="BX203" s="62" t="s">
        <v>4353</v>
      </c>
      <c r="BY203" s="63" t="s">
        <v>4354</v>
      </c>
      <c r="CB203" s="126">
        <v>19.100000000000001</v>
      </c>
      <c r="CC203" s="127" t="s">
        <v>4351</v>
      </c>
      <c r="DB203" s="134" t="s">
        <v>3887</v>
      </c>
      <c r="DC203" s="74" t="s">
        <v>3888</v>
      </c>
      <c r="DJ203" s="134" t="s">
        <v>4071</v>
      </c>
      <c r="DK203" s="74" t="s">
        <v>4355</v>
      </c>
      <c r="DQ203" s="135"/>
      <c r="DS203" s="135"/>
    </row>
    <row r="204" spans="76:123" ht="14.85" customHeight="1">
      <c r="BX204" s="62" t="s">
        <v>4356</v>
      </c>
      <c r="BY204" s="63" t="s">
        <v>4357</v>
      </c>
      <c r="CB204" s="126">
        <v>19.2</v>
      </c>
      <c r="CC204" s="127" t="s">
        <v>4358</v>
      </c>
      <c r="DB204" s="134" t="s">
        <v>3893</v>
      </c>
      <c r="DC204" s="74" t="s">
        <v>3894</v>
      </c>
      <c r="DJ204" s="134" t="s">
        <v>4077</v>
      </c>
      <c r="DK204" s="74" t="s">
        <v>4359</v>
      </c>
      <c r="DQ204" s="135"/>
      <c r="DS204" s="135"/>
    </row>
    <row r="205" spans="76:123" ht="14.85" customHeight="1">
      <c r="BX205" s="62" t="s">
        <v>4360</v>
      </c>
      <c r="BY205" s="63" t="s">
        <v>4361</v>
      </c>
      <c r="CB205" s="126">
        <v>19.2</v>
      </c>
      <c r="CC205" s="127" t="s">
        <v>4358</v>
      </c>
      <c r="DB205" s="134" t="s">
        <v>3899</v>
      </c>
      <c r="DC205" s="74" t="s">
        <v>3900</v>
      </c>
      <c r="DJ205" s="134" t="s">
        <v>4083</v>
      </c>
      <c r="DK205" s="74" t="s">
        <v>4084</v>
      </c>
      <c r="DQ205" s="135"/>
      <c r="DS205" s="135"/>
    </row>
    <row r="206" spans="76:123" ht="14.85" customHeight="1">
      <c r="BX206" s="62" t="s">
        <v>4362</v>
      </c>
      <c r="BY206" s="63" t="s">
        <v>4363</v>
      </c>
      <c r="CB206" s="126">
        <v>20</v>
      </c>
      <c r="CC206" s="127" t="s">
        <v>4364</v>
      </c>
      <c r="DB206" s="134" t="s">
        <v>3905</v>
      </c>
      <c r="DC206" s="74" t="s">
        <v>4365</v>
      </c>
      <c r="DJ206" s="134" t="s">
        <v>4089</v>
      </c>
      <c r="DK206" s="74" t="s">
        <v>4090</v>
      </c>
      <c r="DQ206" s="135"/>
      <c r="DS206" s="135"/>
    </row>
    <row r="207" spans="76:123" ht="14.85" customHeight="1">
      <c r="BX207" s="62" t="s">
        <v>4366</v>
      </c>
      <c r="BY207" s="63" t="s">
        <v>4367</v>
      </c>
      <c r="CB207" s="126">
        <v>20.100000000000001</v>
      </c>
      <c r="CC207" s="127" t="s">
        <v>4368</v>
      </c>
      <c r="DB207" s="134" t="s">
        <v>3911</v>
      </c>
      <c r="DC207" s="74" t="s">
        <v>3912</v>
      </c>
      <c r="DJ207" s="134" t="s">
        <v>4100</v>
      </c>
      <c r="DK207" s="74" t="s">
        <v>4369</v>
      </c>
      <c r="DQ207" s="135"/>
      <c r="DS207" s="135"/>
    </row>
    <row r="208" spans="76:123" ht="14.85" customHeight="1">
      <c r="BX208" s="62" t="s">
        <v>4370</v>
      </c>
      <c r="BY208" s="63" t="s">
        <v>4371</v>
      </c>
      <c r="CB208" s="126">
        <v>20.11</v>
      </c>
      <c r="CC208" s="127" t="s">
        <v>4372</v>
      </c>
      <c r="DB208" s="134" t="s">
        <v>3918</v>
      </c>
      <c r="DC208" s="74" t="s">
        <v>4373</v>
      </c>
      <c r="DJ208" s="134" t="s">
        <v>4107</v>
      </c>
      <c r="DK208" s="74" t="s">
        <v>4374</v>
      </c>
      <c r="DQ208" s="135"/>
      <c r="DS208" s="135"/>
    </row>
    <row r="209" spans="76:123" ht="14.85" customHeight="1">
      <c r="BX209" s="62" t="s">
        <v>4375</v>
      </c>
      <c r="BY209" s="63" t="s">
        <v>4376</v>
      </c>
      <c r="CB209" s="126">
        <v>20.12</v>
      </c>
      <c r="CC209" s="127" t="s">
        <v>4377</v>
      </c>
      <c r="DB209" s="134" t="s">
        <v>3925</v>
      </c>
      <c r="DC209" s="74" t="s">
        <v>4378</v>
      </c>
      <c r="DJ209" s="134" t="s">
        <v>4120</v>
      </c>
      <c r="DK209" s="74" t="s">
        <v>4379</v>
      </c>
      <c r="DQ209" s="135"/>
      <c r="DS209" s="135"/>
    </row>
    <row r="210" spans="76:123" ht="14.85" customHeight="1">
      <c r="BX210" s="62" t="s">
        <v>4380</v>
      </c>
      <c r="BY210" s="63" t="s">
        <v>4381</v>
      </c>
      <c r="CB210" s="126">
        <v>20.13</v>
      </c>
      <c r="CC210" s="127" t="s">
        <v>4382</v>
      </c>
      <c r="DB210" s="134" t="s">
        <v>3932</v>
      </c>
      <c r="DC210" s="74" t="s">
        <v>3933</v>
      </c>
      <c r="DJ210" s="134" t="s">
        <v>4383</v>
      </c>
      <c r="DK210" s="74" t="s">
        <v>4384</v>
      </c>
      <c r="DQ210" s="135"/>
      <c r="DS210" s="135"/>
    </row>
    <row r="211" spans="76:123" ht="14.85" customHeight="1">
      <c r="BX211" s="62" t="s">
        <v>4385</v>
      </c>
      <c r="BY211" s="63" t="s">
        <v>4386</v>
      </c>
      <c r="CB211" s="126">
        <v>20.14</v>
      </c>
      <c r="CC211" s="127" t="s">
        <v>4387</v>
      </c>
      <c r="DB211" s="134" t="s">
        <v>3938</v>
      </c>
      <c r="DC211" s="74" t="s">
        <v>4388</v>
      </c>
      <c r="DJ211" s="134" t="s">
        <v>4127</v>
      </c>
      <c r="DK211" s="74" t="s">
        <v>4389</v>
      </c>
      <c r="DQ211" s="135"/>
      <c r="DS211" s="135"/>
    </row>
    <row r="212" spans="76:123" ht="14.85" customHeight="1">
      <c r="BX212" s="62" t="s">
        <v>4390</v>
      </c>
      <c r="BY212" s="63" t="s">
        <v>4391</v>
      </c>
      <c r="CB212" s="126">
        <v>20.149999999999999</v>
      </c>
      <c r="CC212" s="127" t="s">
        <v>4392</v>
      </c>
      <c r="DB212" s="134" t="s">
        <v>3945</v>
      </c>
      <c r="DC212" s="74" t="s">
        <v>3946</v>
      </c>
      <c r="DJ212" s="134" t="s">
        <v>4135</v>
      </c>
      <c r="DK212" s="74" t="s">
        <v>4393</v>
      </c>
      <c r="DQ212" s="135"/>
      <c r="DS212" s="135"/>
    </row>
    <row r="213" spans="76:123" ht="14.85" customHeight="1">
      <c r="BX213" s="62" t="s">
        <v>4394</v>
      </c>
      <c r="BY213" s="63" t="s">
        <v>4395</v>
      </c>
      <c r="CB213" s="126">
        <v>20.16</v>
      </c>
      <c r="CC213" s="127" t="s">
        <v>4396</v>
      </c>
      <c r="DB213" s="134" t="s">
        <v>3951</v>
      </c>
      <c r="DC213" s="74" t="s">
        <v>4397</v>
      </c>
      <c r="DJ213" s="134" t="s">
        <v>4141</v>
      </c>
      <c r="DK213" s="74" t="s">
        <v>4398</v>
      </c>
      <c r="DQ213" s="135"/>
      <c r="DS213" s="135"/>
    </row>
    <row r="214" spans="76:123" ht="14.85" customHeight="1">
      <c r="BX214" s="62" t="s">
        <v>4399</v>
      </c>
      <c r="BY214" s="63" t="s">
        <v>4400</v>
      </c>
      <c r="CB214" s="126">
        <v>20.170000000000002</v>
      </c>
      <c r="CC214" s="127" t="s">
        <v>4401</v>
      </c>
      <c r="DB214" s="134" t="s">
        <v>3958</v>
      </c>
      <c r="DC214" s="74" t="s">
        <v>3959</v>
      </c>
      <c r="DJ214" s="134" t="s">
        <v>4145</v>
      </c>
      <c r="DK214" s="74" t="s">
        <v>4402</v>
      </c>
      <c r="DQ214" s="135"/>
      <c r="DS214" s="135"/>
    </row>
    <row r="215" spans="76:123" ht="14.85" customHeight="1">
      <c r="BX215" s="62" t="s">
        <v>4403</v>
      </c>
      <c r="BY215" s="63" t="s">
        <v>4404</v>
      </c>
      <c r="CB215" s="126">
        <v>20.2</v>
      </c>
      <c r="CC215" s="127" t="s">
        <v>4405</v>
      </c>
      <c r="DB215" s="134" t="s">
        <v>3966</v>
      </c>
      <c r="DC215" s="74" t="s">
        <v>3967</v>
      </c>
      <c r="DJ215" s="134" t="s">
        <v>4151</v>
      </c>
      <c r="DK215" s="74" t="s">
        <v>4406</v>
      </c>
      <c r="DQ215" s="135"/>
      <c r="DS215" s="135"/>
    </row>
    <row r="216" spans="76:123" ht="14.85" customHeight="1">
      <c r="BX216" s="62" t="s">
        <v>4407</v>
      </c>
      <c r="BY216" s="63" t="s">
        <v>4408</v>
      </c>
      <c r="CB216" s="126">
        <v>20.2</v>
      </c>
      <c r="CC216" s="127" t="s">
        <v>4405</v>
      </c>
      <c r="DB216" s="134" t="s">
        <v>3972</v>
      </c>
      <c r="DC216" s="74" t="s">
        <v>3973</v>
      </c>
      <c r="DJ216" s="134" t="s">
        <v>4159</v>
      </c>
      <c r="DK216" s="74" t="s">
        <v>4409</v>
      </c>
      <c r="DQ216" s="135"/>
      <c r="DS216" s="135"/>
    </row>
    <row r="217" spans="76:123" ht="14.85" customHeight="1">
      <c r="BX217" s="62" t="s">
        <v>4410</v>
      </c>
      <c r="BY217" s="63" t="s">
        <v>4411</v>
      </c>
      <c r="CB217" s="126">
        <v>20.3</v>
      </c>
      <c r="CC217" s="127" t="s">
        <v>4412</v>
      </c>
      <c r="DB217" s="134" t="s">
        <v>3978</v>
      </c>
      <c r="DC217" s="74" t="s">
        <v>3979</v>
      </c>
      <c r="DJ217" s="134" t="s">
        <v>4203</v>
      </c>
      <c r="DK217" s="74" t="s">
        <v>4413</v>
      </c>
      <c r="DQ217" s="135"/>
      <c r="DS217" s="135"/>
    </row>
    <row r="218" spans="76:123" ht="14.85" customHeight="1">
      <c r="BX218" s="62" t="s">
        <v>4414</v>
      </c>
      <c r="BY218" s="63" t="s">
        <v>4415</v>
      </c>
      <c r="CB218" s="126">
        <v>20.3</v>
      </c>
      <c r="CC218" s="127" t="s">
        <v>4412</v>
      </c>
      <c r="DB218" s="134" t="s">
        <v>3984</v>
      </c>
      <c r="DC218" s="74" t="s">
        <v>3985</v>
      </c>
      <c r="DJ218" s="134" t="s">
        <v>4416</v>
      </c>
      <c r="DK218" s="74" t="s">
        <v>4417</v>
      </c>
      <c r="DQ218" s="135"/>
      <c r="DS218" s="135"/>
    </row>
    <row r="219" spans="76:123" ht="14.85" customHeight="1">
      <c r="BX219" s="62" t="s">
        <v>4418</v>
      </c>
      <c r="BY219" s="63" t="s">
        <v>4419</v>
      </c>
      <c r="CB219" s="126">
        <v>20.399999999999999</v>
      </c>
      <c r="CC219" s="127" t="s">
        <v>4420</v>
      </c>
      <c r="DB219" s="134" t="s">
        <v>3990</v>
      </c>
      <c r="DC219" s="74" t="s">
        <v>3991</v>
      </c>
      <c r="DJ219" s="134" t="s">
        <v>4214</v>
      </c>
      <c r="DK219" s="74" t="s">
        <v>4421</v>
      </c>
      <c r="DQ219" s="135"/>
      <c r="DS219" s="135"/>
    </row>
    <row r="220" spans="76:123" ht="14.85" customHeight="1">
      <c r="BX220" s="62" t="s">
        <v>4422</v>
      </c>
      <c r="BY220" s="63" t="s">
        <v>4423</v>
      </c>
      <c r="CB220" s="126">
        <v>20.41</v>
      </c>
      <c r="CC220" s="127" t="s">
        <v>4424</v>
      </c>
      <c r="DB220" s="134" t="s">
        <v>3996</v>
      </c>
      <c r="DC220" s="74" t="s">
        <v>3997</v>
      </c>
      <c r="DJ220" s="134" t="s">
        <v>4225</v>
      </c>
      <c r="DK220" s="74" t="s">
        <v>4425</v>
      </c>
      <c r="DQ220" s="135"/>
      <c r="DS220" s="135"/>
    </row>
    <row r="221" spans="76:123" ht="14.85" customHeight="1">
      <c r="BX221" s="62" t="s">
        <v>4426</v>
      </c>
      <c r="BY221" s="63" t="s">
        <v>4427</v>
      </c>
      <c r="CB221" s="126">
        <v>20.420000000000002</v>
      </c>
      <c r="CC221" s="127" t="s">
        <v>4428</v>
      </c>
      <c r="DB221" s="134" t="s">
        <v>3999</v>
      </c>
      <c r="DC221" s="74" t="s">
        <v>4000</v>
      </c>
      <c r="DJ221" s="134" t="s">
        <v>4238</v>
      </c>
      <c r="DK221" s="74" t="s">
        <v>4239</v>
      </c>
      <c r="DQ221" s="135"/>
      <c r="DS221" s="135"/>
    </row>
    <row r="222" spans="76:123" ht="14.85" customHeight="1">
      <c r="BX222" s="62" t="s">
        <v>4429</v>
      </c>
      <c r="BY222" s="63" t="s">
        <v>4430</v>
      </c>
      <c r="CB222" s="126">
        <v>20.5</v>
      </c>
      <c r="CC222" s="127" t="s">
        <v>4431</v>
      </c>
      <c r="DB222" s="134" t="s">
        <v>4006</v>
      </c>
      <c r="DC222" s="74" t="s">
        <v>4007</v>
      </c>
      <c r="DJ222" s="134" t="s">
        <v>4265</v>
      </c>
      <c r="DK222" s="74" t="s">
        <v>4432</v>
      </c>
      <c r="DQ222" s="135"/>
      <c r="DS222" s="135"/>
    </row>
    <row r="223" spans="76:123" ht="14.85" customHeight="1">
      <c r="BX223" s="62" t="s">
        <v>4433</v>
      </c>
      <c r="BY223" s="63" t="s">
        <v>4434</v>
      </c>
      <c r="CB223" s="126">
        <v>20.51</v>
      </c>
      <c r="CC223" s="127" t="s">
        <v>4435</v>
      </c>
      <c r="DB223" s="134" t="s">
        <v>4013</v>
      </c>
      <c r="DC223" s="74" t="s">
        <v>4014</v>
      </c>
      <c r="DJ223" s="134" t="s">
        <v>4436</v>
      </c>
      <c r="DK223" s="74" t="s">
        <v>4437</v>
      </c>
      <c r="DQ223" s="135"/>
      <c r="DS223" s="135"/>
    </row>
    <row r="224" spans="76:123" ht="14.85" customHeight="1">
      <c r="BX224" s="62" t="s">
        <v>4438</v>
      </c>
      <c r="BY224" s="63" t="s">
        <v>4439</v>
      </c>
      <c r="CB224" s="126">
        <v>20.52</v>
      </c>
      <c r="CC224" s="127" t="s">
        <v>4440</v>
      </c>
      <c r="DB224" s="134" t="s">
        <v>4018</v>
      </c>
      <c r="DC224" s="74" t="s">
        <v>4019</v>
      </c>
      <c r="DJ224" s="134" t="s">
        <v>4270</v>
      </c>
      <c r="DK224" s="74" t="s">
        <v>4441</v>
      </c>
      <c r="DQ224" s="135"/>
      <c r="DS224" s="135"/>
    </row>
    <row r="225" spans="76:123" ht="14.85" customHeight="1">
      <c r="BX225" s="62" t="s">
        <v>4442</v>
      </c>
      <c r="BY225" s="63" t="s">
        <v>4443</v>
      </c>
      <c r="CB225" s="126">
        <v>20.53</v>
      </c>
      <c r="CC225" s="127" t="s">
        <v>4444</v>
      </c>
      <c r="DB225" s="134" t="s">
        <v>4030</v>
      </c>
      <c r="DC225" s="74" t="s">
        <v>4445</v>
      </c>
      <c r="DJ225" s="134" t="s">
        <v>4446</v>
      </c>
      <c r="DK225" s="74" t="s">
        <v>4447</v>
      </c>
      <c r="DQ225" s="135"/>
      <c r="DS225" s="135"/>
    </row>
    <row r="226" spans="76:123" ht="14.85" customHeight="1">
      <c r="BX226" s="62" t="s">
        <v>4448</v>
      </c>
      <c r="BY226" s="63" t="s">
        <v>4449</v>
      </c>
      <c r="CB226" s="126">
        <v>20.59</v>
      </c>
      <c r="CC226" s="127" t="s">
        <v>4450</v>
      </c>
      <c r="DB226" s="134" t="s">
        <v>4036</v>
      </c>
      <c r="DC226" s="74" t="s">
        <v>4037</v>
      </c>
      <c r="DJ226" s="134" t="s">
        <v>4276</v>
      </c>
      <c r="DK226" s="74" t="s">
        <v>4451</v>
      </c>
      <c r="DQ226" s="135"/>
      <c r="DS226" s="135"/>
    </row>
    <row r="227" spans="76:123" ht="14.85" customHeight="1">
      <c r="BX227" s="62" t="s">
        <v>4452</v>
      </c>
      <c r="BY227" s="63" t="s">
        <v>4453</v>
      </c>
      <c r="CB227" s="126">
        <v>20.6</v>
      </c>
      <c r="CC227" s="127" t="s">
        <v>4454</v>
      </c>
      <c r="DB227" s="134" t="s">
        <v>4042</v>
      </c>
      <c r="DC227" s="74" t="s">
        <v>4043</v>
      </c>
      <c r="DJ227" s="134" t="s">
        <v>4455</v>
      </c>
      <c r="DK227" s="74" t="s">
        <v>4456</v>
      </c>
      <c r="DQ227" s="135"/>
      <c r="DS227" s="135"/>
    </row>
    <row r="228" spans="76:123" ht="14.85" customHeight="1">
      <c r="BX228" s="62" t="s">
        <v>4457</v>
      </c>
      <c r="BY228" s="63" t="s">
        <v>4458</v>
      </c>
      <c r="CB228" s="126">
        <v>20.6</v>
      </c>
      <c r="CC228" s="127" t="s">
        <v>4454</v>
      </c>
      <c r="DB228" s="134" t="s">
        <v>4048</v>
      </c>
      <c r="DC228" s="74" t="s">
        <v>4049</v>
      </c>
      <c r="DJ228" s="134" t="s">
        <v>4282</v>
      </c>
      <c r="DK228" s="74" t="s">
        <v>4459</v>
      </c>
      <c r="DQ228" s="135"/>
      <c r="DS228" s="135"/>
    </row>
    <row r="229" spans="76:123" ht="14.85" customHeight="1">
      <c r="BX229" s="62" t="s">
        <v>4460</v>
      </c>
      <c r="BY229" s="63" t="s">
        <v>4461</v>
      </c>
      <c r="CB229" s="126">
        <v>21</v>
      </c>
      <c r="CC229" s="127" t="s">
        <v>4462</v>
      </c>
      <c r="DB229" s="134" t="s">
        <v>4054</v>
      </c>
      <c r="DC229" s="74" t="s">
        <v>4463</v>
      </c>
      <c r="DJ229" s="134" t="s">
        <v>4464</v>
      </c>
      <c r="DK229" s="74" t="s">
        <v>4465</v>
      </c>
      <c r="DQ229" s="135"/>
      <c r="DS229" s="135"/>
    </row>
    <row r="230" spans="76:123" ht="14.85" customHeight="1" thickBot="1">
      <c r="BX230" s="62" t="s">
        <v>4466</v>
      </c>
      <c r="BY230" s="63" t="s">
        <v>4467</v>
      </c>
      <c r="CB230" s="126">
        <v>21.1</v>
      </c>
      <c r="CC230" s="127" t="s">
        <v>4468</v>
      </c>
      <c r="DB230" s="134" t="s">
        <v>4061</v>
      </c>
      <c r="DC230" s="74" t="s">
        <v>4469</v>
      </c>
      <c r="DJ230" s="137" t="s">
        <v>4470</v>
      </c>
      <c r="DK230" s="96" t="s">
        <v>4471</v>
      </c>
      <c r="DQ230" s="135"/>
      <c r="DS230" s="135"/>
    </row>
    <row r="231" spans="76:123" ht="14.85" customHeight="1">
      <c r="BX231" s="62" t="s">
        <v>4472</v>
      </c>
      <c r="BY231" s="63" t="s">
        <v>4473</v>
      </c>
      <c r="CB231" s="126">
        <v>21.1</v>
      </c>
      <c r="CC231" s="127" t="s">
        <v>4468</v>
      </c>
      <c r="DB231" s="134" t="s">
        <v>4067</v>
      </c>
      <c r="DC231" s="74" t="s">
        <v>4068</v>
      </c>
      <c r="DQ231" s="135"/>
      <c r="DS231" s="135"/>
    </row>
    <row r="232" spans="76:123" ht="14.85" customHeight="1">
      <c r="BX232" s="62" t="s">
        <v>4474</v>
      </c>
      <c r="BY232" s="63" t="s">
        <v>4475</v>
      </c>
      <c r="CB232" s="126">
        <v>21.2</v>
      </c>
      <c r="CC232" s="127" t="s">
        <v>4476</v>
      </c>
      <c r="DB232" s="134" t="s">
        <v>4073</v>
      </c>
      <c r="DC232" s="74" t="s">
        <v>4074</v>
      </c>
      <c r="DJ232" s="145"/>
      <c r="DQ232" s="135"/>
      <c r="DS232" s="135"/>
    </row>
    <row r="233" spans="76:123" ht="14.85" customHeight="1">
      <c r="BX233" s="62" t="s">
        <v>4477</v>
      </c>
      <c r="BY233" s="63" t="s">
        <v>4478</v>
      </c>
      <c r="CB233" s="126">
        <v>21.2</v>
      </c>
      <c r="CC233" s="127" t="s">
        <v>4476</v>
      </c>
      <c r="DB233" s="134" t="s">
        <v>4079</v>
      </c>
      <c r="DC233" s="74" t="s">
        <v>4080</v>
      </c>
      <c r="DQ233" s="135"/>
      <c r="DS233" s="135"/>
    </row>
    <row r="234" spans="76:123" ht="14.85" customHeight="1">
      <c r="BX234" s="62" t="s">
        <v>4479</v>
      </c>
      <c r="BY234" s="63" t="s">
        <v>4480</v>
      </c>
      <c r="CB234" s="126">
        <v>22</v>
      </c>
      <c r="CC234" s="127" t="s">
        <v>4481</v>
      </c>
      <c r="DB234" s="134" t="s">
        <v>4085</v>
      </c>
      <c r="DC234" s="74" t="s">
        <v>4086</v>
      </c>
      <c r="DQ234" s="135"/>
      <c r="DS234" s="135"/>
    </row>
    <row r="235" spans="76:123" ht="14.85" customHeight="1">
      <c r="BX235" s="62" t="s">
        <v>4482</v>
      </c>
      <c r="BY235" s="63" t="s">
        <v>4483</v>
      </c>
      <c r="CB235" s="126">
        <v>22.1</v>
      </c>
      <c r="CC235" s="127" t="s">
        <v>4484</v>
      </c>
      <c r="DB235" s="134" t="s">
        <v>4091</v>
      </c>
      <c r="DC235" s="74" t="s">
        <v>4485</v>
      </c>
      <c r="DQ235" s="135"/>
      <c r="DS235" s="135"/>
    </row>
    <row r="236" spans="76:123" ht="14.85" customHeight="1">
      <c r="BX236" s="62" t="s">
        <v>4486</v>
      </c>
      <c r="BY236" s="63" t="s">
        <v>4487</v>
      </c>
      <c r="CB236" s="126">
        <v>22.11</v>
      </c>
      <c r="CC236" s="127" t="s">
        <v>4488</v>
      </c>
      <c r="DB236" s="134" t="s">
        <v>4102</v>
      </c>
      <c r="DC236" s="74" t="s">
        <v>4103</v>
      </c>
      <c r="DQ236" s="135"/>
      <c r="DS236" s="135"/>
    </row>
    <row r="237" spans="76:123" ht="14.85" customHeight="1">
      <c r="BX237" s="62" t="s">
        <v>4489</v>
      </c>
      <c r="BY237" s="63" t="s">
        <v>4490</v>
      </c>
      <c r="CB237" s="126">
        <v>22.19</v>
      </c>
      <c r="CC237" s="127" t="s">
        <v>4491</v>
      </c>
      <c r="DB237" s="134" t="s">
        <v>4109</v>
      </c>
      <c r="DC237" s="74" t="s">
        <v>4110</v>
      </c>
      <c r="DQ237" s="135"/>
      <c r="DS237" s="135"/>
    </row>
    <row r="238" spans="76:123" ht="14.85" customHeight="1">
      <c r="BX238" s="62" t="s">
        <v>4492</v>
      </c>
      <c r="BY238" s="63" t="s">
        <v>4493</v>
      </c>
      <c r="CB238" s="126">
        <v>22.2</v>
      </c>
      <c r="CC238" s="127" t="s">
        <v>4494</v>
      </c>
      <c r="DB238" s="134" t="s">
        <v>4116</v>
      </c>
      <c r="DC238" s="74" t="s">
        <v>4117</v>
      </c>
      <c r="DQ238" s="135"/>
      <c r="DS238" s="135"/>
    </row>
    <row r="239" spans="76:123" ht="14.85" customHeight="1">
      <c r="BX239" s="62" t="s">
        <v>4495</v>
      </c>
      <c r="BY239" s="63" t="s">
        <v>4496</v>
      </c>
      <c r="CB239" s="126">
        <v>22.21</v>
      </c>
      <c r="CC239" s="127" t="s">
        <v>4497</v>
      </c>
      <c r="DB239" s="134" t="s">
        <v>4122</v>
      </c>
      <c r="DC239" s="74" t="s">
        <v>4123</v>
      </c>
      <c r="DQ239" s="135"/>
      <c r="DS239" s="135"/>
    </row>
    <row r="240" spans="76:123" ht="14.85" customHeight="1">
      <c r="BX240" s="62" t="s">
        <v>4498</v>
      </c>
      <c r="BY240" s="63" t="s">
        <v>4499</v>
      </c>
      <c r="CB240" s="126">
        <v>22.22</v>
      </c>
      <c r="CC240" s="127" t="s">
        <v>4500</v>
      </c>
      <c r="DB240" s="134" t="s">
        <v>4129</v>
      </c>
      <c r="DC240" s="74" t="s">
        <v>4130</v>
      </c>
      <c r="DQ240" s="135"/>
      <c r="DS240" s="135"/>
    </row>
    <row r="241" spans="76:123" ht="14.85" customHeight="1">
      <c r="BX241" s="62" t="s">
        <v>4501</v>
      </c>
      <c r="BY241" s="63" t="s">
        <v>4502</v>
      </c>
      <c r="CB241" s="126">
        <v>22.23</v>
      </c>
      <c r="CC241" s="127" t="s">
        <v>4503</v>
      </c>
      <c r="DB241" s="134" t="s">
        <v>4137</v>
      </c>
      <c r="DC241" s="74" t="s">
        <v>4138</v>
      </c>
      <c r="DQ241" s="135"/>
      <c r="DS241" s="135"/>
    </row>
    <row r="242" spans="76:123" ht="14.85" customHeight="1">
      <c r="BX242" s="62" t="s">
        <v>4504</v>
      </c>
      <c r="BY242" s="63" t="s">
        <v>4505</v>
      </c>
      <c r="CB242" s="126">
        <v>22.29</v>
      </c>
      <c r="CC242" s="127" t="s">
        <v>4506</v>
      </c>
      <c r="DB242" s="134" t="s">
        <v>4143</v>
      </c>
      <c r="DC242" s="74" t="s">
        <v>4144</v>
      </c>
      <c r="DQ242" s="135"/>
      <c r="DS242" s="135"/>
    </row>
    <row r="243" spans="76:123" ht="14.85" customHeight="1">
      <c r="BX243" s="62" t="s">
        <v>4507</v>
      </c>
      <c r="BY243" s="63" t="s">
        <v>4508</v>
      </c>
      <c r="CB243" s="126">
        <v>23</v>
      </c>
      <c r="CC243" s="127" t="s">
        <v>4509</v>
      </c>
      <c r="DB243" s="134" t="s">
        <v>4147</v>
      </c>
      <c r="DC243" s="74" t="s">
        <v>4148</v>
      </c>
      <c r="DQ243" s="135"/>
      <c r="DS243" s="135"/>
    </row>
    <row r="244" spans="76:123" ht="14.85" customHeight="1">
      <c r="BX244" s="62" t="s">
        <v>4510</v>
      </c>
      <c r="BY244" s="63" t="s">
        <v>4511</v>
      </c>
      <c r="CB244" s="126">
        <v>23.1</v>
      </c>
      <c r="CC244" s="127" t="s">
        <v>4512</v>
      </c>
      <c r="DB244" s="134" t="s">
        <v>4153</v>
      </c>
      <c r="DC244" s="74" t="s">
        <v>4154</v>
      </c>
      <c r="DQ244" s="135"/>
      <c r="DS244" s="135"/>
    </row>
    <row r="245" spans="76:123" ht="14.85" customHeight="1">
      <c r="BX245" s="62" t="s">
        <v>4513</v>
      </c>
      <c r="BY245" s="63" t="s">
        <v>4514</v>
      </c>
      <c r="CB245" s="126">
        <v>23.11</v>
      </c>
      <c r="CC245" s="127" t="s">
        <v>4515</v>
      </c>
      <c r="DB245" s="134" t="s">
        <v>4167</v>
      </c>
      <c r="DC245" s="74" t="s">
        <v>4168</v>
      </c>
      <c r="DQ245" s="135"/>
      <c r="DS245" s="135"/>
    </row>
    <row r="246" spans="76:123" ht="14.85" customHeight="1">
      <c r="BX246" s="62" t="s">
        <v>4516</v>
      </c>
      <c r="BY246" s="63" t="s">
        <v>4517</v>
      </c>
      <c r="CB246" s="126">
        <v>23.12</v>
      </c>
      <c r="CC246" s="127" t="s">
        <v>4518</v>
      </c>
      <c r="DB246" s="134" t="s">
        <v>4173</v>
      </c>
      <c r="DC246" s="74" t="s">
        <v>4174</v>
      </c>
      <c r="DQ246" s="135"/>
      <c r="DS246" s="135"/>
    </row>
    <row r="247" spans="76:123" ht="14.85" customHeight="1">
      <c r="BX247" s="62" t="s">
        <v>4519</v>
      </c>
      <c r="BY247" s="63" t="s">
        <v>4520</v>
      </c>
      <c r="CB247" s="126">
        <v>23.13</v>
      </c>
      <c r="CC247" s="127" t="s">
        <v>4521</v>
      </c>
      <c r="DB247" s="134" t="s">
        <v>4179</v>
      </c>
      <c r="DC247" s="74" t="s">
        <v>4522</v>
      </c>
      <c r="DQ247" s="135"/>
      <c r="DS247" s="135"/>
    </row>
    <row r="248" spans="76:123" ht="14.85" customHeight="1">
      <c r="BX248" s="62" t="s">
        <v>4523</v>
      </c>
      <c r="BY248" s="63" t="s">
        <v>4524</v>
      </c>
      <c r="CB248" s="126">
        <v>23.14</v>
      </c>
      <c r="CC248" s="127" t="s">
        <v>4525</v>
      </c>
      <c r="DB248" s="134" t="s">
        <v>4185</v>
      </c>
      <c r="DC248" s="74" t="s">
        <v>4186</v>
      </c>
      <c r="DQ248" s="135"/>
      <c r="DS248" s="135"/>
    </row>
    <row r="249" spans="76:123" ht="14.85" customHeight="1">
      <c r="BX249" s="62" t="s">
        <v>4526</v>
      </c>
      <c r="BY249" s="63" t="s">
        <v>4527</v>
      </c>
      <c r="CB249" s="126">
        <v>23.19</v>
      </c>
      <c r="CC249" s="127" t="s">
        <v>4528</v>
      </c>
      <c r="DB249" s="134" t="s">
        <v>4192</v>
      </c>
      <c r="DC249" s="74" t="s">
        <v>4193</v>
      </c>
      <c r="DQ249" s="135"/>
      <c r="DS249" s="135"/>
    </row>
    <row r="250" spans="76:123" ht="14.85" customHeight="1">
      <c r="BX250" s="62" t="s">
        <v>4529</v>
      </c>
      <c r="BY250" s="63" t="s">
        <v>4530</v>
      </c>
      <c r="CB250" s="126">
        <v>23.2</v>
      </c>
      <c r="CC250" s="127" t="s">
        <v>4531</v>
      </c>
      <c r="DB250" s="134" t="s">
        <v>4198</v>
      </c>
      <c r="DC250" s="74" t="s">
        <v>4199</v>
      </c>
      <c r="DQ250" s="135"/>
      <c r="DS250" s="135"/>
    </row>
    <row r="251" spans="76:123" ht="14.85" customHeight="1">
      <c r="BX251" s="62" t="s">
        <v>4532</v>
      </c>
      <c r="BY251" s="63" t="s">
        <v>4533</v>
      </c>
      <c r="CB251" s="126">
        <v>23.2</v>
      </c>
      <c r="CC251" s="127" t="s">
        <v>4531</v>
      </c>
      <c r="DB251" s="134" t="s">
        <v>4205</v>
      </c>
      <c r="DC251" s="74" t="s">
        <v>4534</v>
      </c>
      <c r="DQ251" s="135"/>
      <c r="DS251" s="135"/>
    </row>
    <row r="252" spans="76:123" ht="14.85" customHeight="1">
      <c r="BX252" s="62" t="s">
        <v>4535</v>
      </c>
      <c r="BY252" s="63" t="s">
        <v>4536</v>
      </c>
      <c r="CB252" s="126">
        <v>23.3</v>
      </c>
      <c r="CC252" s="127" t="s">
        <v>4537</v>
      </c>
      <c r="DB252" s="134" t="s">
        <v>4210</v>
      </c>
      <c r="DC252" s="74" t="s">
        <v>4211</v>
      </c>
      <c r="DQ252" s="135"/>
      <c r="DS252" s="135"/>
    </row>
    <row r="253" spans="76:123" ht="14.85" customHeight="1">
      <c r="BX253" s="62" t="s">
        <v>4538</v>
      </c>
      <c r="BY253" s="63" t="s">
        <v>4539</v>
      </c>
      <c r="CB253" s="126">
        <v>23.31</v>
      </c>
      <c r="CC253" s="127" t="s">
        <v>4540</v>
      </c>
      <c r="DB253" s="134" t="s">
        <v>4216</v>
      </c>
      <c r="DC253" s="74" t="s">
        <v>4217</v>
      </c>
      <c r="DQ253" s="135"/>
      <c r="DS253" s="135"/>
    </row>
    <row r="254" spans="76:123" ht="14.85" customHeight="1">
      <c r="BX254" s="62" t="s">
        <v>4541</v>
      </c>
      <c r="BY254" s="63" t="s">
        <v>4542</v>
      </c>
      <c r="CB254" s="126">
        <v>23.32</v>
      </c>
      <c r="CC254" s="127" t="s">
        <v>4543</v>
      </c>
      <c r="DB254" s="134" t="s">
        <v>2454</v>
      </c>
      <c r="DC254" s="74" t="s">
        <v>4221</v>
      </c>
      <c r="DQ254" s="135"/>
      <c r="DS254" s="135"/>
    </row>
    <row r="255" spans="76:123" ht="14.85" customHeight="1">
      <c r="BX255" s="62" t="s">
        <v>4544</v>
      </c>
      <c r="BY255" s="63" t="s">
        <v>4545</v>
      </c>
      <c r="CB255" s="126">
        <v>23.4</v>
      </c>
      <c r="CC255" s="127" t="s">
        <v>4546</v>
      </c>
      <c r="DB255" s="134" t="s">
        <v>4227</v>
      </c>
      <c r="DC255" s="74" t="s">
        <v>4228</v>
      </c>
      <c r="DQ255" s="135"/>
      <c r="DS255" s="135"/>
    </row>
    <row r="256" spans="76:123" ht="14.85" customHeight="1">
      <c r="BX256" s="62" t="s">
        <v>4547</v>
      </c>
      <c r="BY256" s="63" t="s">
        <v>4548</v>
      </c>
      <c r="CB256" s="126">
        <v>23.41</v>
      </c>
      <c r="CC256" s="127" t="s">
        <v>4549</v>
      </c>
      <c r="DB256" s="134" t="s">
        <v>4234</v>
      </c>
      <c r="DC256" s="74" t="s">
        <v>4235</v>
      </c>
      <c r="DQ256" s="135"/>
      <c r="DS256" s="135"/>
    </row>
    <row r="257" spans="76:123" ht="14.85" customHeight="1" thickBot="1">
      <c r="BX257" s="80" t="s">
        <v>4550</v>
      </c>
      <c r="BY257" s="81" t="s">
        <v>4551</v>
      </c>
      <c r="CB257" s="126">
        <v>23.42</v>
      </c>
      <c r="CC257" s="127" t="s">
        <v>4552</v>
      </c>
      <c r="DB257" s="134" t="s">
        <v>4240</v>
      </c>
      <c r="DC257" s="74" t="s">
        <v>4241</v>
      </c>
      <c r="DQ257" s="135"/>
      <c r="DS257" s="135"/>
    </row>
    <row r="258" spans="76:123" ht="14.85" customHeight="1">
      <c r="CB258" s="126">
        <v>23.43</v>
      </c>
      <c r="CC258" s="127" t="s">
        <v>4553</v>
      </c>
      <c r="DB258" s="134" t="s">
        <v>4246</v>
      </c>
      <c r="DC258" s="74" t="s">
        <v>4247</v>
      </c>
      <c r="DQ258" s="135"/>
      <c r="DS258" s="135"/>
    </row>
    <row r="259" spans="76:123" ht="14.85" customHeight="1">
      <c r="CB259" s="126">
        <v>23.44</v>
      </c>
      <c r="CC259" s="127" t="s">
        <v>4554</v>
      </c>
      <c r="DB259" s="134" t="s">
        <v>4253</v>
      </c>
      <c r="DC259" s="74" t="s">
        <v>4254</v>
      </c>
      <c r="DQ259" s="135"/>
      <c r="DS259" s="135"/>
    </row>
    <row r="260" spans="76:123" ht="14.85" customHeight="1">
      <c r="CB260" s="126">
        <v>23.49</v>
      </c>
      <c r="CC260" s="127" t="s">
        <v>4555</v>
      </c>
      <c r="DB260" s="134" t="s">
        <v>4260</v>
      </c>
      <c r="DC260" s="74" t="s">
        <v>4261</v>
      </c>
      <c r="DQ260" s="135"/>
      <c r="DS260" s="135"/>
    </row>
    <row r="261" spans="76:123" ht="14.85" customHeight="1">
      <c r="CB261" s="126">
        <v>23.5</v>
      </c>
      <c r="CC261" s="127" t="s">
        <v>4556</v>
      </c>
      <c r="DB261" s="134" t="s">
        <v>4267</v>
      </c>
      <c r="DC261" s="74" t="s">
        <v>4268</v>
      </c>
      <c r="DQ261" s="135"/>
      <c r="DS261" s="135"/>
    </row>
    <row r="262" spans="76:123" ht="14.85" customHeight="1">
      <c r="CB262" s="126">
        <v>23.51</v>
      </c>
      <c r="CC262" s="127" t="s">
        <v>4557</v>
      </c>
      <c r="DB262" s="134" t="s">
        <v>4272</v>
      </c>
      <c r="DC262" s="74" t="s">
        <v>4558</v>
      </c>
      <c r="DQ262" s="135"/>
      <c r="DS262" s="135"/>
    </row>
    <row r="263" spans="76:123" ht="14.85" customHeight="1">
      <c r="CB263" s="126">
        <v>23.52</v>
      </c>
      <c r="CC263" s="127" t="s">
        <v>4559</v>
      </c>
      <c r="DB263" s="134" t="s">
        <v>4278</v>
      </c>
      <c r="DC263" s="74" t="s">
        <v>4279</v>
      </c>
      <c r="DQ263" s="135"/>
      <c r="DS263" s="135"/>
    </row>
    <row r="264" spans="76:123" ht="14.85" customHeight="1">
      <c r="CB264" s="126">
        <v>23.6</v>
      </c>
      <c r="CC264" s="127" t="s">
        <v>4560</v>
      </c>
      <c r="DB264" s="134" t="s">
        <v>4284</v>
      </c>
      <c r="DC264" s="74" t="s">
        <v>4285</v>
      </c>
      <c r="DQ264" s="135"/>
      <c r="DS264" s="135"/>
    </row>
    <row r="265" spans="76:123" ht="14.85" customHeight="1">
      <c r="CB265" s="126">
        <v>23.61</v>
      </c>
      <c r="CC265" s="127" t="s">
        <v>4561</v>
      </c>
      <c r="DB265" s="134" t="s">
        <v>4292</v>
      </c>
      <c r="DC265" s="74" t="s">
        <v>4293</v>
      </c>
      <c r="DQ265" s="135"/>
      <c r="DS265" s="135"/>
    </row>
    <row r="266" spans="76:123" ht="14.85" customHeight="1">
      <c r="CB266" s="126">
        <v>23.62</v>
      </c>
      <c r="CC266" s="127" t="s">
        <v>4562</v>
      </c>
      <c r="DB266" s="134" t="s">
        <v>4296</v>
      </c>
      <c r="DC266" s="74" t="s">
        <v>4297</v>
      </c>
      <c r="DQ266" s="135"/>
      <c r="DS266" s="135"/>
    </row>
    <row r="267" spans="76:123" ht="14.85" customHeight="1">
      <c r="CB267" s="126">
        <v>23.63</v>
      </c>
      <c r="CC267" s="127" t="s">
        <v>4563</v>
      </c>
      <c r="DB267" s="134" t="s">
        <v>2765</v>
      </c>
      <c r="DC267" s="74" t="s">
        <v>4300</v>
      </c>
      <c r="DQ267" s="135"/>
      <c r="DS267" s="135"/>
    </row>
    <row r="268" spans="76:123" ht="14.85" customHeight="1">
      <c r="CB268" s="126">
        <v>23.64</v>
      </c>
      <c r="CC268" s="127" t="s">
        <v>4564</v>
      </c>
      <c r="DB268" s="134" t="s">
        <v>4304</v>
      </c>
      <c r="DC268" s="74" t="s">
        <v>4305</v>
      </c>
      <c r="DQ268" s="135"/>
      <c r="DS268" s="135"/>
    </row>
    <row r="269" spans="76:123" ht="14.85" customHeight="1">
      <c r="CB269" s="126">
        <v>23.65</v>
      </c>
      <c r="CC269" s="127" t="s">
        <v>4565</v>
      </c>
      <c r="DB269" s="134" t="s">
        <v>4308</v>
      </c>
      <c r="DC269" s="74" t="s">
        <v>4309</v>
      </c>
      <c r="DQ269" s="135"/>
      <c r="DS269" s="135"/>
    </row>
    <row r="270" spans="76:123" ht="14.85" customHeight="1">
      <c r="CB270" s="126">
        <v>23.69</v>
      </c>
      <c r="CC270" s="127" t="s">
        <v>4566</v>
      </c>
      <c r="DB270" s="134" t="s">
        <v>4314</v>
      </c>
      <c r="DC270" s="74" t="s">
        <v>4315</v>
      </c>
      <c r="DQ270" s="135"/>
      <c r="DS270" s="135"/>
    </row>
    <row r="271" spans="76:123" ht="14.85" customHeight="1">
      <c r="CB271" s="126">
        <v>23.7</v>
      </c>
      <c r="CC271" s="127" t="s">
        <v>4567</v>
      </c>
      <c r="DB271" s="134" t="s">
        <v>4318</v>
      </c>
      <c r="DC271" s="74" t="s">
        <v>4319</v>
      </c>
      <c r="DQ271" s="135"/>
      <c r="DS271" s="135"/>
    </row>
    <row r="272" spans="76:123" ht="14.85" customHeight="1">
      <c r="CB272" s="126">
        <v>23.7</v>
      </c>
      <c r="CC272" s="127" t="s">
        <v>4567</v>
      </c>
      <c r="DB272" s="134" t="s">
        <v>4327</v>
      </c>
      <c r="DC272" s="74" t="s">
        <v>4328</v>
      </c>
      <c r="DQ272" s="135"/>
      <c r="DS272" s="135"/>
    </row>
    <row r="273" spans="80:123" ht="14.85" customHeight="1">
      <c r="CB273" s="126">
        <v>23.9</v>
      </c>
      <c r="CC273" s="127" t="s">
        <v>4568</v>
      </c>
      <c r="DB273" s="134" t="s">
        <v>4332</v>
      </c>
      <c r="DC273" s="74" t="s">
        <v>4333</v>
      </c>
      <c r="DQ273" s="135"/>
      <c r="DS273" s="135"/>
    </row>
    <row r="274" spans="80:123" ht="14.85" customHeight="1">
      <c r="CB274" s="126">
        <v>23.91</v>
      </c>
      <c r="CC274" s="127" t="s">
        <v>4569</v>
      </c>
      <c r="DB274" s="134" t="s">
        <v>4337</v>
      </c>
      <c r="DC274" s="74" t="s">
        <v>4570</v>
      </c>
      <c r="DQ274" s="135"/>
      <c r="DS274" s="135"/>
    </row>
    <row r="275" spans="80:123" ht="14.85" customHeight="1">
      <c r="CB275" s="126">
        <v>23.99</v>
      </c>
      <c r="CC275" s="127" t="s">
        <v>4571</v>
      </c>
      <c r="DB275" s="134" t="s">
        <v>4341</v>
      </c>
      <c r="DC275" s="74" t="s">
        <v>4342</v>
      </c>
      <c r="DQ275" s="135"/>
      <c r="DS275" s="135"/>
    </row>
    <row r="276" spans="80:123" ht="14.85" customHeight="1">
      <c r="CB276" s="126">
        <v>24</v>
      </c>
      <c r="CC276" s="127" t="s">
        <v>4572</v>
      </c>
      <c r="DB276" s="134" t="s">
        <v>4344</v>
      </c>
      <c r="DC276" s="74" t="s">
        <v>4345</v>
      </c>
      <c r="DQ276" s="135"/>
      <c r="DS276" s="135"/>
    </row>
    <row r="277" spans="80:123" ht="14.85" customHeight="1">
      <c r="CB277" s="126">
        <v>24.1</v>
      </c>
      <c r="CC277" s="127" t="s">
        <v>4573</v>
      </c>
      <c r="DB277" s="134" t="s">
        <v>4349</v>
      </c>
      <c r="DC277" s="74" t="s">
        <v>4350</v>
      </c>
      <c r="DQ277" s="135"/>
      <c r="DS277" s="135"/>
    </row>
    <row r="278" spans="80:123" ht="14.85" customHeight="1">
      <c r="CB278" s="126">
        <v>24.1</v>
      </c>
      <c r="CC278" s="127" t="s">
        <v>4574</v>
      </c>
      <c r="DB278" s="134" t="s">
        <v>4353</v>
      </c>
      <c r="DC278" s="74" t="s">
        <v>4354</v>
      </c>
      <c r="DQ278" s="135"/>
      <c r="DS278" s="135"/>
    </row>
    <row r="279" spans="80:123" ht="14.85" customHeight="1">
      <c r="CB279" s="126">
        <v>24.2</v>
      </c>
      <c r="CC279" s="127" t="s">
        <v>4575</v>
      </c>
      <c r="DB279" s="134" t="s">
        <v>4356</v>
      </c>
      <c r="DC279" s="74" t="s">
        <v>4576</v>
      </c>
      <c r="DQ279" s="135"/>
      <c r="DS279" s="135"/>
    </row>
    <row r="280" spans="80:123" ht="14.85" customHeight="1">
      <c r="CB280" s="126">
        <v>24.2</v>
      </c>
      <c r="CC280" s="127" t="s">
        <v>4575</v>
      </c>
      <c r="DB280" s="134" t="s">
        <v>4360</v>
      </c>
      <c r="DC280" s="74" t="s">
        <v>4361</v>
      </c>
      <c r="DQ280" s="135"/>
      <c r="DS280" s="135"/>
    </row>
    <row r="281" spans="80:123" ht="14.85" customHeight="1">
      <c r="CB281" s="126">
        <v>24.3</v>
      </c>
      <c r="CC281" s="127" t="s">
        <v>4577</v>
      </c>
      <c r="DB281" s="134" t="s">
        <v>4362</v>
      </c>
      <c r="DC281" s="74" t="s">
        <v>4363</v>
      </c>
      <c r="DQ281" s="135"/>
      <c r="DS281" s="135"/>
    </row>
    <row r="282" spans="80:123" ht="14.85" customHeight="1">
      <c r="CB282" s="126">
        <v>24.31</v>
      </c>
      <c r="CC282" s="127" t="s">
        <v>4578</v>
      </c>
      <c r="DB282" s="134" t="s">
        <v>4366</v>
      </c>
      <c r="DC282" s="74" t="s">
        <v>4579</v>
      </c>
      <c r="DQ282" s="135"/>
      <c r="DS282" s="135"/>
    </row>
    <row r="283" spans="80:123" ht="14.85" customHeight="1">
      <c r="CB283" s="126">
        <v>24.32</v>
      </c>
      <c r="CC283" s="127" t="s">
        <v>4580</v>
      </c>
      <c r="DB283" s="134" t="s">
        <v>4370</v>
      </c>
      <c r="DC283" s="74" t="s">
        <v>4371</v>
      </c>
      <c r="DQ283" s="135"/>
      <c r="DS283" s="135"/>
    </row>
    <row r="284" spans="80:123" ht="14.85" customHeight="1">
      <c r="CB284" s="126">
        <v>24.33</v>
      </c>
      <c r="CC284" s="127" t="s">
        <v>4581</v>
      </c>
      <c r="DB284" s="134" t="s">
        <v>4375</v>
      </c>
      <c r="DC284" s="74" t="s">
        <v>4376</v>
      </c>
      <c r="DQ284" s="135"/>
      <c r="DS284" s="135"/>
    </row>
    <row r="285" spans="80:123" ht="14.85" customHeight="1">
      <c r="CB285" s="126">
        <v>24.34</v>
      </c>
      <c r="CC285" s="127" t="s">
        <v>4582</v>
      </c>
      <c r="DB285" s="134" t="s">
        <v>4380</v>
      </c>
      <c r="DC285" s="74" t="s">
        <v>4381</v>
      </c>
      <c r="DQ285" s="135"/>
      <c r="DS285" s="135"/>
    </row>
    <row r="286" spans="80:123" ht="14.85" customHeight="1">
      <c r="CB286" s="126">
        <v>24.4</v>
      </c>
      <c r="CC286" s="127" t="s">
        <v>4583</v>
      </c>
      <c r="DB286" s="134" t="s">
        <v>4385</v>
      </c>
      <c r="DC286" s="74" t="s">
        <v>4386</v>
      </c>
      <c r="DQ286" s="135"/>
      <c r="DS286" s="135"/>
    </row>
    <row r="287" spans="80:123" ht="14.85" customHeight="1">
      <c r="CB287" s="126">
        <v>24.41</v>
      </c>
      <c r="CC287" s="127" t="s">
        <v>4584</v>
      </c>
      <c r="DB287" s="134" t="s">
        <v>4390</v>
      </c>
      <c r="DC287" s="74" t="s">
        <v>4391</v>
      </c>
      <c r="DQ287" s="135"/>
      <c r="DS287" s="135"/>
    </row>
    <row r="288" spans="80:123" ht="14.85" customHeight="1">
      <c r="CB288" s="126">
        <v>24.42</v>
      </c>
      <c r="CC288" s="127" t="s">
        <v>4585</v>
      </c>
      <c r="DB288" s="134" t="s">
        <v>4394</v>
      </c>
      <c r="DC288" s="74" t="s">
        <v>4395</v>
      </c>
      <c r="DQ288" s="135"/>
      <c r="DS288" s="135"/>
    </row>
    <row r="289" spans="80:123" ht="14.85" customHeight="1">
      <c r="CB289" s="126">
        <v>24.43</v>
      </c>
      <c r="CC289" s="127" t="s">
        <v>4586</v>
      </c>
      <c r="DB289" s="134" t="s">
        <v>4399</v>
      </c>
      <c r="DC289" s="74" t="s">
        <v>4400</v>
      </c>
      <c r="DQ289" s="135"/>
      <c r="DS289" s="135"/>
    </row>
    <row r="290" spans="80:123" ht="14.85" customHeight="1">
      <c r="CB290" s="126">
        <v>24.44</v>
      </c>
      <c r="CC290" s="127" t="s">
        <v>4587</v>
      </c>
      <c r="DB290" s="134" t="s">
        <v>4403</v>
      </c>
      <c r="DC290" s="74" t="s">
        <v>4404</v>
      </c>
      <c r="DQ290" s="135"/>
      <c r="DS290" s="135"/>
    </row>
    <row r="291" spans="80:123" ht="14.85" customHeight="1">
      <c r="CB291" s="126">
        <v>24.45</v>
      </c>
      <c r="CC291" s="127" t="s">
        <v>4588</v>
      </c>
      <c r="DB291" s="134" t="s">
        <v>4407</v>
      </c>
      <c r="DC291" s="74" t="s">
        <v>4408</v>
      </c>
      <c r="DQ291" s="135"/>
      <c r="DS291" s="135"/>
    </row>
    <row r="292" spans="80:123" ht="14.85" customHeight="1">
      <c r="CB292" s="126">
        <v>24.46</v>
      </c>
      <c r="CC292" s="127" t="s">
        <v>4589</v>
      </c>
      <c r="DB292" s="134" t="s">
        <v>4410</v>
      </c>
      <c r="DC292" s="74" t="s">
        <v>4411</v>
      </c>
      <c r="DQ292" s="135"/>
      <c r="DS292" s="135"/>
    </row>
    <row r="293" spans="80:123" ht="14.85" customHeight="1">
      <c r="CB293" s="126">
        <v>24.5</v>
      </c>
      <c r="CC293" s="127" t="s">
        <v>4590</v>
      </c>
      <c r="DB293" s="134" t="s">
        <v>4414</v>
      </c>
      <c r="DC293" s="74" t="s">
        <v>4415</v>
      </c>
      <c r="DQ293" s="135"/>
      <c r="DS293" s="135"/>
    </row>
    <row r="294" spans="80:123" ht="14.85" customHeight="1">
      <c r="CB294" s="126">
        <v>24.51</v>
      </c>
      <c r="CC294" s="127" t="s">
        <v>4591</v>
      </c>
      <c r="DB294" s="134" t="s">
        <v>4418</v>
      </c>
      <c r="DC294" s="74" t="s">
        <v>4419</v>
      </c>
      <c r="DQ294" s="135"/>
      <c r="DS294" s="135"/>
    </row>
    <row r="295" spans="80:123" ht="14.85" customHeight="1">
      <c r="CB295" s="126">
        <v>24.52</v>
      </c>
      <c r="CC295" s="127" t="s">
        <v>4592</v>
      </c>
      <c r="DB295" s="134" t="s">
        <v>4422</v>
      </c>
      <c r="DC295" s="74" t="s">
        <v>4423</v>
      </c>
      <c r="DQ295" s="135"/>
      <c r="DS295" s="135"/>
    </row>
    <row r="296" spans="80:123" ht="14.85" customHeight="1">
      <c r="CB296" s="126">
        <v>24.53</v>
      </c>
      <c r="CC296" s="127" t="s">
        <v>4593</v>
      </c>
      <c r="DB296" s="134" t="s">
        <v>4426</v>
      </c>
      <c r="DC296" s="74" t="s">
        <v>4427</v>
      </c>
      <c r="DQ296" s="135"/>
      <c r="DS296" s="135"/>
    </row>
    <row r="297" spans="80:123" ht="14.85" customHeight="1">
      <c r="CB297" s="126">
        <v>24.54</v>
      </c>
      <c r="CC297" s="127" t="s">
        <v>4594</v>
      </c>
      <c r="DB297" s="134" t="s">
        <v>4429</v>
      </c>
      <c r="DC297" s="74" t="s">
        <v>4595</v>
      </c>
      <c r="DQ297" s="135"/>
      <c r="DS297" s="135"/>
    </row>
    <row r="298" spans="80:123" ht="14.85" customHeight="1">
      <c r="CB298" s="126">
        <v>25</v>
      </c>
      <c r="CC298" s="127" t="s">
        <v>4596</v>
      </c>
      <c r="DB298" s="134" t="s">
        <v>4433</v>
      </c>
      <c r="DC298" s="74" t="s">
        <v>4434</v>
      </c>
      <c r="DQ298" s="135"/>
      <c r="DS298" s="135"/>
    </row>
    <row r="299" spans="80:123" ht="14.85" customHeight="1">
      <c r="CB299" s="126">
        <v>25.1</v>
      </c>
      <c r="CC299" s="127" t="s">
        <v>4597</v>
      </c>
      <c r="DB299" s="134" t="s">
        <v>4438</v>
      </c>
      <c r="DC299" s="74" t="s">
        <v>4598</v>
      </c>
      <c r="DQ299" s="135"/>
      <c r="DS299" s="135"/>
    </row>
    <row r="300" spans="80:123" ht="14.85" customHeight="1">
      <c r="CB300" s="126">
        <v>25.11</v>
      </c>
      <c r="CC300" s="127" t="s">
        <v>4599</v>
      </c>
      <c r="DB300" s="134" t="s">
        <v>4442</v>
      </c>
      <c r="DC300" s="74" t="s">
        <v>4443</v>
      </c>
      <c r="DQ300" s="135"/>
      <c r="DS300" s="135"/>
    </row>
    <row r="301" spans="80:123" ht="14.85" customHeight="1">
      <c r="CB301" s="126">
        <v>25.12</v>
      </c>
      <c r="CC301" s="127" t="s">
        <v>4600</v>
      </c>
      <c r="DB301" s="134" t="s">
        <v>4448</v>
      </c>
      <c r="DC301" s="74" t="s">
        <v>4449</v>
      </c>
      <c r="DQ301" s="135"/>
      <c r="DS301" s="135"/>
    </row>
    <row r="302" spans="80:123" ht="14.85" customHeight="1">
      <c r="CB302" s="126">
        <v>25.2</v>
      </c>
      <c r="CC302" s="127" t="s">
        <v>4601</v>
      </c>
      <c r="DB302" s="134" t="s">
        <v>4452</v>
      </c>
      <c r="DC302" s="74" t="s">
        <v>4453</v>
      </c>
      <c r="DQ302" s="135"/>
      <c r="DS302" s="135"/>
    </row>
    <row r="303" spans="80:123" ht="14.85" customHeight="1">
      <c r="CB303" s="126">
        <v>25.21</v>
      </c>
      <c r="CC303" s="127" t="s">
        <v>4602</v>
      </c>
      <c r="DB303" s="134" t="s">
        <v>4457</v>
      </c>
      <c r="DC303" s="74" t="s">
        <v>4458</v>
      </c>
      <c r="DQ303" s="135"/>
      <c r="DS303" s="135"/>
    </row>
    <row r="304" spans="80:123" ht="14.85" customHeight="1">
      <c r="CB304" s="126">
        <v>25.29</v>
      </c>
      <c r="CC304" s="127" t="s">
        <v>4603</v>
      </c>
      <c r="DB304" s="134" t="s">
        <v>4460</v>
      </c>
      <c r="DC304" s="74" t="s">
        <v>4461</v>
      </c>
      <c r="DQ304" s="135"/>
      <c r="DS304" s="135"/>
    </row>
    <row r="305" spans="80:123" ht="14.85" customHeight="1">
      <c r="CB305" s="126">
        <v>25.3</v>
      </c>
      <c r="CC305" s="127" t="s">
        <v>4604</v>
      </c>
      <c r="DB305" s="134" t="s">
        <v>4466</v>
      </c>
      <c r="DC305" s="74" t="s">
        <v>4467</v>
      </c>
      <c r="DQ305" s="135"/>
      <c r="DS305" s="135"/>
    </row>
    <row r="306" spans="80:123" ht="14.85" customHeight="1">
      <c r="CB306" s="126">
        <v>25.3</v>
      </c>
      <c r="CC306" s="127" t="s">
        <v>4604</v>
      </c>
      <c r="DB306" s="134" t="s">
        <v>4472</v>
      </c>
      <c r="DC306" s="74" t="s">
        <v>4473</v>
      </c>
      <c r="DQ306" s="135"/>
      <c r="DS306" s="135"/>
    </row>
    <row r="307" spans="80:123" ht="14.85" customHeight="1">
      <c r="CB307" s="126">
        <v>25.4</v>
      </c>
      <c r="CC307" s="127" t="s">
        <v>4605</v>
      </c>
      <c r="DB307" s="134" t="s">
        <v>4474</v>
      </c>
      <c r="DC307" s="74" t="s">
        <v>4475</v>
      </c>
      <c r="DQ307" s="135"/>
      <c r="DS307" s="135"/>
    </row>
    <row r="308" spans="80:123" ht="14.85" customHeight="1">
      <c r="CB308" s="126">
        <v>25.4</v>
      </c>
      <c r="CC308" s="127" t="s">
        <v>4605</v>
      </c>
      <c r="DB308" s="134" t="s">
        <v>4477</v>
      </c>
      <c r="DC308" s="74" t="s">
        <v>4478</v>
      </c>
      <c r="DQ308" s="135"/>
      <c r="DS308" s="135"/>
    </row>
    <row r="309" spans="80:123" ht="14.85" customHeight="1">
      <c r="CB309" s="126">
        <v>25.5</v>
      </c>
      <c r="CC309" s="127" t="s">
        <v>4606</v>
      </c>
      <c r="DB309" s="134" t="s">
        <v>4479</v>
      </c>
      <c r="DC309" s="74" t="s">
        <v>4480</v>
      </c>
      <c r="DQ309" s="135"/>
      <c r="DS309" s="135"/>
    </row>
    <row r="310" spans="80:123" ht="14.85" customHeight="1">
      <c r="CB310" s="126">
        <v>25.5</v>
      </c>
      <c r="CC310" s="127" t="s">
        <v>4606</v>
      </c>
      <c r="DB310" s="134" t="s">
        <v>4482</v>
      </c>
      <c r="DC310" s="74" t="s">
        <v>4483</v>
      </c>
      <c r="DQ310" s="135"/>
      <c r="DS310" s="135"/>
    </row>
    <row r="311" spans="80:123" ht="14.85" customHeight="1">
      <c r="CB311" s="126">
        <v>25.6</v>
      </c>
      <c r="CC311" s="127" t="s">
        <v>4607</v>
      </c>
      <c r="DB311" s="134" t="s">
        <v>4486</v>
      </c>
      <c r="DC311" s="74" t="s">
        <v>4608</v>
      </c>
      <c r="DQ311" s="135"/>
      <c r="DS311" s="135"/>
    </row>
    <row r="312" spans="80:123" ht="14.85" customHeight="1">
      <c r="CB312" s="126">
        <v>25.61</v>
      </c>
      <c r="CC312" s="127" t="s">
        <v>4609</v>
      </c>
      <c r="DB312" s="134" t="s">
        <v>4489</v>
      </c>
      <c r="DC312" s="74" t="s">
        <v>4490</v>
      </c>
      <c r="DQ312" s="135"/>
      <c r="DS312" s="135"/>
    </row>
    <row r="313" spans="80:123" ht="14.85" customHeight="1">
      <c r="CB313" s="126">
        <v>25.62</v>
      </c>
      <c r="CC313" s="127" t="s">
        <v>4610</v>
      </c>
      <c r="DB313" s="134" t="s">
        <v>4492</v>
      </c>
      <c r="DC313" s="74" t="s">
        <v>4493</v>
      </c>
      <c r="DQ313" s="135"/>
      <c r="DS313" s="135"/>
    </row>
    <row r="314" spans="80:123" ht="14.85" customHeight="1">
      <c r="CB314" s="126">
        <v>25.7</v>
      </c>
      <c r="CC314" s="127" t="s">
        <v>4611</v>
      </c>
      <c r="DB314" s="134" t="s">
        <v>4495</v>
      </c>
      <c r="DC314" s="74" t="s">
        <v>4496</v>
      </c>
      <c r="DQ314" s="135"/>
      <c r="DS314" s="135"/>
    </row>
    <row r="315" spans="80:123" ht="14.85" customHeight="1">
      <c r="CB315" s="126">
        <v>25.71</v>
      </c>
      <c r="CC315" s="127" t="s">
        <v>4612</v>
      </c>
      <c r="DB315" s="134" t="s">
        <v>4498</v>
      </c>
      <c r="DC315" s="74" t="s">
        <v>4613</v>
      </c>
      <c r="DQ315" s="135"/>
      <c r="DS315" s="135"/>
    </row>
    <row r="316" spans="80:123" ht="14.85" customHeight="1">
      <c r="CB316" s="126">
        <v>25.72</v>
      </c>
      <c r="CC316" s="127" t="s">
        <v>4614</v>
      </c>
      <c r="DB316" s="134" t="s">
        <v>4501</v>
      </c>
      <c r="DC316" s="74" t="s">
        <v>4615</v>
      </c>
      <c r="DQ316" s="135"/>
      <c r="DS316" s="135"/>
    </row>
    <row r="317" spans="80:123" ht="14.85" customHeight="1">
      <c r="CB317" s="126">
        <v>25.73</v>
      </c>
      <c r="CC317" s="127" t="s">
        <v>4616</v>
      </c>
      <c r="DB317" s="134" t="s">
        <v>4504</v>
      </c>
      <c r="DC317" s="74" t="s">
        <v>4505</v>
      </c>
      <c r="DQ317" s="135"/>
      <c r="DS317" s="135"/>
    </row>
    <row r="318" spans="80:123" ht="14.85" customHeight="1">
      <c r="CB318" s="126">
        <v>25.9</v>
      </c>
      <c r="CC318" s="127" t="s">
        <v>4617</v>
      </c>
      <c r="DB318" s="134" t="s">
        <v>4507</v>
      </c>
      <c r="DC318" s="74" t="s">
        <v>4508</v>
      </c>
      <c r="DQ318" s="135"/>
      <c r="DS318" s="135"/>
    </row>
    <row r="319" spans="80:123" ht="14.85" customHeight="1">
      <c r="CB319" s="126">
        <v>25.91</v>
      </c>
      <c r="CC319" s="127" t="s">
        <v>4618</v>
      </c>
      <c r="DB319" s="134" t="s">
        <v>4510</v>
      </c>
      <c r="DC319" s="74" t="s">
        <v>4619</v>
      </c>
      <c r="DQ319" s="135"/>
      <c r="DS319" s="135"/>
    </row>
    <row r="320" spans="80:123" ht="14.85" customHeight="1">
      <c r="CB320" s="126">
        <v>25.92</v>
      </c>
      <c r="CC320" s="127" t="s">
        <v>4620</v>
      </c>
      <c r="DB320" s="134" t="s">
        <v>4513</v>
      </c>
      <c r="DC320" s="74" t="s">
        <v>4514</v>
      </c>
      <c r="DQ320" s="135"/>
      <c r="DS320" s="135"/>
    </row>
    <row r="321" spans="80:123" ht="14.85" customHeight="1">
      <c r="CB321" s="126">
        <v>25.93</v>
      </c>
      <c r="CC321" s="127" t="s">
        <v>4621</v>
      </c>
      <c r="DB321" s="134" t="s">
        <v>4516</v>
      </c>
      <c r="DC321" s="74" t="s">
        <v>4622</v>
      </c>
      <c r="DQ321" s="135"/>
      <c r="DS321" s="135"/>
    </row>
    <row r="322" spans="80:123" ht="14.85" customHeight="1">
      <c r="CB322" s="126">
        <v>25.94</v>
      </c>
      <c r="CC322" s="127" t="s">
        <v>4623</v>
      </c>
      <c r="DB322" s="134" t="s">
        <v>4519</v>
      </c>
      <c r="DC322" s="74" t="s">
        <v>4624</v>
      </c>
      <c r="DQ322" s="135"/>
      <c r="DS322" s="135"/>
    </row>
    <row r="323" spans="80:123" ht="14.85" customHeight="1">
      <c r="CB323" s="126">
        <v>25.99</v>
      </c>
      <c r="CC323" s="127" t="s">
        <v>4625</v>
      </c>
      <c r="DB323" s="134" t="s">
        <v>4523</v>
      </c>
      <c r="DC323" s="74" t="s">
        <v>4626</v>
      </c>
      <c r="DQ323" s="135"/>
      <c r="DS323" s="135"/>
    </row>
    <row r="324" spans="80:123" ht="14.85" customHeight="1">
      <c r="CB324" s="126">
        <v>26</v>
      </c>
      <c r="CC324" s="127" t="s">
        <v>4627</v>
      </c>
      <c r="DB324" s="134" t="s">
        <v>4526</v>
      </c>
      <c r="DC324" s="74" t="s">
        <v>4527</v>
      </c>
      <c r="DQ324" s="135"/>
      <c r="DS324" s="135"/>
    </row>
    <row r="325" spans="80:123" ht="14.85" customHeight="1">
      <c r="CB325" s="126">
        <v>26.1</v>
      </c>
      <c r="CC325" s="127" t="s">
        <v>4628</v>
      </c>
      <c r="DB325" s="134" t="s">
        <v>4529</v>
      </c>
      <c r="DC325" s="74" t="s">
        <v>4530</v>
      </c>
      <c r="DQ325" s="135"/>
      <c r="DS325" s="135"/>
    </row>
    <row r="326" spans="80:123" ht="14.85" customHeight="1">
      <c r="CB326" s="126">
        <v>26.11</v>
      </c>
      <c r="CC326" s="127" t="s">
        <v>4629</v>
      </c>
      <c r="DB326" s="134" t="s">
        <v>4532</v>
      </c>
      <c r="DC326" s="74" t="s">
        <v>4533</v>
      </c>
      <c r="DQ326" s="135"/>
      <c r="DS326" s="135"/>
    </row>
    <row r="327" spans="80:123" ht="14.85" customHeight="1">
      <c r="CB327" s="126">
        <v>26.12</v>
      </c>
      <c r="CC327" s="127" t="s">
        <v>4630</v>
      </c>
      <c r="DB327" s="134" t="s">
        <v>4535</v>
      </c>
      <c r="DC327" s="74" t="s">
        <v>4536</v>
      </c>
      <c r="DQ327" s="135"/>
      <c r="DS327" s="135"/>
    </row>
    <row r="328" spans="80:123" ht="14.85" customHeight="1">
      <c r="CB328" s="126">
        <v>26.2</v>
      </c>
      <c r="CC328" s="127" t="s">
        <v>4631</v>
      </c>
      <c r="DB328" s="134" t="s">
        <v>4632</v>
      </c>
      <c r="DC328" s="74" t="s">
        <v>4633</v>
      </c>
      <c r="DQ328" s="135"/>
      <c r="DS328" s="135"/>
    </row>
    <row r="329" spans="80:123" ht="14.85" customHeight="1">
      <c r="CB329" s="126">
        <v>26.2</v>
      </c>
      <c r="CC329" s="127" t="s">
        <v>4631</v>
      </c>
      <c r="DB329" s="134" t="s">
        <v>4538</v>
      </c>
      <c r="DC329" s="74" t="s">
        <v>4539</v>
      </c>
      <c r="DQ329" s="135"/>
      <c r="DS329" s="135"/>
    </row>
    <row r="330" spans="80:123" ht="14.85" customHeight="1">
      <c r="CB330" s="126">
        <v>26.3</v>
      </c>
      <c r="CC330" s="127" t="s">
        <v>4634</v>
      </c>
      <c r="DB330" s="134" t="s">
        <v>4544</v>
      </c>
      <c r="DC330" s="74" t="s">
        <v>4545</v>
      </c>
      <c r="DQ330" s="135"/>
      <c r="DS330" s="135"/>
    </row>
    <row r="331" spans="80:123" ht="14.85" customHeight="1">
      <c r="CB331" s="126">
        <v>26.3</v>
      </c>
      <c r="CC331" s="127" t="s">
        <v>4634</v>
      </c>
      <c r="DB331" s="134" t="s">
        <v>4547</v>
      </c>
      <c r="DC331" s="74" t="s">
        <v>4548</v>
      </c>
      <c r="DQ331" s="135"/>
      <c r="DS331" s="135"/>
    </row>
    <row r="332" spans="80:123" ht="14.85" customHeight="1" thickBot="1">
      <c r="CB332" s="126">
        <v>26.4</v>
      </c>
      <c r="CC332" s="127" t="s">
        <v>4635</v>
      </c>
      <c r="DB332" s="137" t="s">
        <v>4550</v>
      </c>
      <c r="DC332" s="96" t="s">
        <v>4551</v>
      </c>
      <c r="DQ332" s="135"/>
      <c r="DS332" s="135"/>
    </row>
    <row r="333" spans="80:123" ht="14.85" customHeight="1">
      <c r="CB333" s="126">
        <v>26.4</v>
      </c>
      <c r="CC333" s="127" t="s">
        <v>4635</v>
      </c>
      <c r="DQ333" s="135"/>
      <c r="DS333" s="135"/>
    </row>
    <row r="334" spans="80:123" ht="14.85" customHeight="1">
      <c r="CB334" s="126">
        <v>26.5</v>
      </c>
      <c r="CC334" s="127" t="s">
        <v>4636</v>
      </c>
      <c r="DQ334" s="135"/>
      <c r="DS334" s="135"/>
    </row>
    <row r="335" spans="80:123" ht="14.85" customHeight="1">
      <c r="CB335" s="126">
        <v>26.51</v>
      </c>
      <c r="CC335" s="127" t="s">
        <v>4637</v>
      </c>
      <c r="DQ335" s="135"/>
      <c r="DS335" s="135"/>
    </row>
    <row r="336" spans="80:123" ht="14.85" customHeight="1">
      <c r="CB336" s="126">
        <v>26.52</v>
      </c>
      <c r="CC336" s="127" t="s">
        <v>4638</v>
      </c>
      <c r="DQ336" s="135"/>
      <c r="DS336" s="135"/>
    </row>
    <row r="337" spans="80:123" ht="14.85" customHeight="1">
      <c r="CB337" s="126">
        <v>26.6</v>
      </c>
      <c r="CC337" s="127" t="s">
        <v>4639</v>
      </c>
      <c r="DQ337" s="135"/>
      <c r="DS337" s="135"/>
    </row>
    <row r="338" spans="80:123" ht="14.85" customHeight="1">
      <c r="CB338" s="126">
        <v>26.6</v>
      </c>
      <c r="CC338" s="127" t="s">
        <v>4639</v>
      </c>
      <c r="DQ338" s="135"/>
      <c r="DS338" s="135"/>
    </row>
    <row r="339" spans="80:123" ht="14.85" customHeight="1">
      <c r="CB339" s="126">
        <v>26.7</v>
      </c>
      <c r="CC339" s="127" t="s">
        <v>4640</v>
      </c>
      <c r="DQ339" s="135"/>
      <c r="DS339" s="135"/>
    </row>
    <row r="340" spans="80:123" ht="14.85" customHeight="1">
      <c r="CB340" s="126">
        <v>26.7</v>
      </c>
      <c r="CC340" s="127" t="s">
        <v>4640</v>
      </c>
      <c r="DQ340" s="135"/>
      <c r="DS340" s="135"/>
    </row>
    <row r="341" spans="80:123" ht="14.85" customHeight="1">
      <c r="CB341" s="126">
        <v>26.8</v>
      </c>
      <c r="CC341" s="127" t="s">
        <v>4641</v>
      </c>
      <c r="DQ341" s="135"/>
      <c r="DS341" s="135"/>
    </row>
    <row r="342" spans="80:123" ht="14.85" customHeight="1">
      <c r="CB342" s="126">
        <v>26.8</v>
      </c>
      <c r="CC342" s="127" t="s">
        <v>4641</v>
      </c>
      <c r="DQ342" s="135"/>
      <c r="DS342" s="135"/>
    </row>
    <row r="343" spans="80:123" ht="14.85" customHeight="1">
      <c r="CB343" s="126">
        <v>27</v>
      </c>
      <c r="CC343" s="127" t="s">
        <v>4642</v>
      </c>
      <c r="DQ343" s="135"/>
      <c r="DS343" s="135"/>
    </row>
    <row r="344" spans="80:123" ht="14.85" customHeight="1">
      <c r="CB344" s="126">
        <v>27.1</v>
      </c>
      <c r="CC344" s="127" t="s">
        <v>4643</v>
      </c>
      <c r="DQ344" s="135"/>
      <c r="DS344" s="135"/>
    </row>
    <row r="345" spans="80:123" ht="14.85" customHeight="1">
      <c r="CB345" s="126">
        <v>27.11</v>
      </c>
      <c r="CC345" s="127" t="s">
        <v>4644</v>
      </c>
      <c r="DQ345" s="135"/>
      <c r="DS345" s="135"/>
    </row>
    <row r="346" spans="80:123" ht="14.85" customHeight="1">
      <c r="CB346" s="126">
        <v>27.12</v>
      </c>
      <c r="CC346" s="127" t="s">
        <v>4645</v>
      </c>
      <c r="DQ346" s="135"/>
      <c r="DS346" s="135"/>
    </row>
    <row r="347" spans="80:123" ht="14.85" customHeight="1">
      <c r="CB347" s="126">
        <v>27.2</v>
      </c>
      <c r="CC347" s="127" t="s">
        <v>4646</v>
      </c>
      <c r="DQ347" s="135"/>
      <c r="DS347" s="135"/>
    </row>
    <row r="348" spans="80:123" ht="14.85" customHeight="1">
      <c r="CB348" s="126">
        <v>27.2</v>
      </c>
      <c r="CC348" s="127" t="s">
        <v>4646</v>
      </c>
      <c r="DQ348" s="135"/>
      <c r="DS348" s="135"/>
    </row>
    <row r="349" spans="80:123" ht="14.85" customHeight="1">
      <c r="CB349" s="126">
        <v>27.3</v>
      </c>
      <c r="CC349" s="127" t="s">
        <v>4647</v>
      </c>
      <c r="DQ349" s="135"/>
      <c r="DS349" s="135"/>
    </row>
    <row r="350" spans="80:123" ht="14.85" customHeight="1">
      <c r="CB350" s="126">
        <v>27.31</v>
      </c>
      <c r="CC350" s="127" t="s">
        <v>4648</v>
      </c>
      <c r="DQ350" s="135"/>
      <c r="DS350" s="135"/>
    </row>
    <row r="351" spans="80:123" ht="14.85" customHeight="1">
      <c r="CB351" s="126">
        <v>27.32</v>
      </c>
      <c r="CC351" s="127" t="s">
        <v>4649</v>
      </c>
      <c r="DQ351" s="135"/>
      <c r="DS351" s="135"/>
    </row>
    <row r="352" spans="80:123" ht="14.85" customHeight="1">
      <c r="CB352" s="126">
        <v>27.33</v>
      </c>
      <c r="CC352" s="127" t="s">
        <v>4650</v>
      </c>
      <c r="DQ352" s="135"/>
      <c r="DS352" s="135"/>
    </row>
    <row r="353" spans="80:123" ht="14.85" customHeight="1">
      <c r="CB353" s="126">
        <v>27.4</v>
      </c>
      <c r="CC353" s="127" t="s">
        <v>4651</v>
      </c>
      <c r="DQ353" s="135"/>
      <c r="DS353" s="135"/>
    </row>
    <row r="354" spans="80:123" ht="14.85" customHeight="1">
      <c r="CB354" s="126">
        <v>27.4</v>
      </c>
      <c r="CC354" s="127" t="s">
        <v>4651</v>
      </c>
      <c r="DQ354" s="135"/>
      <c r="DS354" s="135"/>
    </row>
    <row r="355" spans="80:123" ht="14.85" customHeight="1">
      <c r="CB355" s="126">
        <v>27.5</v>
      </c>
      <c r="CC355" s="127" t="s">
        <v>4652</v>
      </c>
      <c r="DQ355" s="135"/>
      <c r="DS355" s="135"/>
    </row>
    <row r="356" spans="80:123" ht="14.85" customHeight="1">
      <c r="CB356" s="126">
        <v>27.51</v>
      </c>
      <c r="CC356" s="127" t="s">
        <v>4653</v>
      </c>
      <c r="DQ356" s="135"/>
      <c r="DS356" s="135"/>
    </row>
    <row r="357" spans="80:123" ht="14.85" customHeight="1">
      <c r="CB357" s="126">
        <v>27.52</v>
      </c>
      <c r="CC357" s="127" t="s">
        <v>4654</v>
      </c>
      <c r="DQ357" s="135"/>
      <c r="DS357" s="135"/>
    </row>
    <row r="358" spans="80:123" ht="14.85" customHeight="1">
      <c r="CB358" s="126">
        <v>27.9</v>
      </c>
      <c r="CC358" s="127" t="s">
        <v>4655</v>
      </c>
      <c r="DQ358" s="135"/>
      <c r="DS358" s="135"/>
    </row>
    <row r="359" spans="80:123" ht="14.85" customHeight="1">
      <c r="CB359" s="126">
        <v>27.9</v>
      </c>
      <c r="CC359" s="127" t="s">
        <v>4655</v>
      </c>
      <c r="DQ359" s="135"/>
      <c r="DS359" s="135"/>
    </row>
    <row r="360" spans="80:123" ht="14.85" customHeight="1">
      <c r="CB360" s="126">
        <v>28</v>
      </c>
      <c r="CC360" s="127" t="s">
        <v>4656</v>
      </c>
      <c r="DQ360" s="135"/>
      <c r="DS360" s="135"/>
    </row>
    <row r="361" spans="80:123" ht="14.85" customHeight="1">
      <c r="CB361" s="126">
        <v>28.1</v>
      </c>
      <c r="CC361" s="127" t="s">
        <v>4657</v>
      </c>
      <c r="DQ361" s="135"/>
      <c r="DS361" s="135"/>
    </row>
    <row r="362" spans="80:123" ht="14.85" customHeight="1">
      <c r="CB362" s="126">
        <v>28.11</v>
      </c>
      <c r="CC362" s="127" t="s">
        <v>4658</v>
      </c>
      <c r="DQ362" s="135"/>
      <c r="DS362" s="135"/>
    </row>
    <row r="363" spans="80:123" ht="14.85" customHeight="1">
      <c r="CB363" s="126">
        <v>28.12</v>
      </c>
      <c r="CC363" s="127" t="s">
        <v>4659</v>
      </c>
      <c r="DQ363" s="135"/>
      <c r="DS363" s="135"/>
    </row>
    <row r="364" spans="80:123" ht="14.85" customHeight="1">
      <c r="CB364" s="126">
        <v>28.13</v>
      </c>
      <c r="CC364" s="127" t="s">
        <v>4660</v>
      </c>
      <c r="DQ364" s="135"/>
      <c r="DS364" s="135"/>
    </row>
    <row r="365" spans="80:123" ht="14.85" customHeight="1">
      <c r="CB365" s="126">
        <v>28.14</v>
      </c>
      <c r="CC365" s="127" t="s">
        <v>4661</v>
      </c>
      <c r="DQ365" s="135"/>
      <c r="DS365" s="135"/>
    </row>
    <row r="366" spans="80:123" ht="14.85" customHeight="1">
      <c r="CB366" s="126">
        <v>28.15</v>
      </c>
      <c r="CC366" s="127" t="s">
        <v>4662</v>
      </c>
      <c r="DQ366" s="135"/>
      <c r="DS366" s="135"/>
    </row>
    <row r="367" spans="80:123" ht="14.85" customHeight="1">
      <c r="CB367" s="126">
        <v>28.2</v>
      </c>
      <c r="CC367" s="127" t="s">
        <v>4663</v>
      </c>
      <c r="DQ367" s="135"/>
      <c r="DS367" s="135"/>
    </row>
    <row r="368" spans="80:123" ht="14.85" customHeight="1">
      <c r="CB368" s="126">
        <v>28.21</v>
      </c>
      <c r="CC368" s="127" t="s">
        <v>4664</v>
      </c>
      <c r="DQ368" s="135"/>
      <c r="DS368" s="135"/>
    </row>
    <row r="369" spans="80:123" ht="14.85" customHeight="1">
      <c r="CB369" s="126">
        <v>28.22</v>
      </c>
      <c r="CC369" s="127" t="s">
        <v>4665</v>
      </c>
      <c r="DQ369" s="135"/>
      <c r="DS369" s="135"/>
    </row>
    <row r="370" spans="80:123" ht="14.85" customHeight="1">
      <c r="CB370" s="126">
        <v>28.23</v>
      </c>
      <c r="CC370" s="127" t="s">
        <v>4666</v>
      </c>
      <c r="DQ370" s="135"/>
      <c r="DS370" s="135"/>
    </row>
    <row r="371" spans="80:123" ht="14.85" customHeight="1">
      <c r="CB371" s="126">
        <v>28.24</v>
      </c>
      <c r="CC371" s="127" t="s">
        <v>4667</v>
      </c>
      <c r="DQ371" s="135"/>
      <c r="DS371" s="135"/>
    </row>
    <row r="372" spans="80:123" ht="14.85" customHeight="1">
      <c r="CB372" s="126">
        <v>28.25</v>
      </c>
      <c r="CC372" s="127" t="s">
        <v>4668</v>
      </c>
      <c r="DQ372" s="135"/>
      <c r="DS372" s="135"/>
    </row>
    <row r="373" spans="80:123" ht="14.85" customHeight="1">
      <c r="CB373" s="126">
        <v>28.29</v>
      </c>
      <c r="CC373" s="127" t="s">
        <v>4669</v>
      </c>
      <c r="DQ373" s="135"/>
      <c r="DS373" s="135"/>
    </row>
    <row r="374" spans="80:123" ht="14.85" customHeight="1">
      <c r="CB374" s="126">
        <v>28.3</v>
      </c>
      <c r="CC374" s="127" t="s">
        <v>4670</v>
      </c>
      <c r="DQ374" s="135"/>
      <c r="DS374" s="135"/>
    </row>
    <row r="375" spans="80:123" ht="14.85" customHeight="1">
      <c r="CB375" s="126">
        <v>28.3</v>
      </c>
      <c r="CC375" s="127" t="s">
        <v>4670</v>
      </c>
      <c r="DQ375" s="135"/>
      <c r="DS375" s="135"/>
    </row>
    <row r="376" spans="80:123" ht="14.85" customHeight="1">
      <c r="CB376" s="126">
        <v>28.4</v>
      </c>
      <c r="CC376" s="127" t="s">
        <v>4671</v>
      </c>
      <c r="DQ376" s="135"/>
      <c r="DS376" s="135"/>
    </row>
    <row r="377" spans="80:123" ht="14.85" customHeight="1">
      <c r="CB377" s="126">
        <v>28.41</v>
      </c>
      <c r="CC377" s="127" t="s">
        <v>4672</v>
      </c>
      <c r="DQ377" s="135"/>
      <c r="DS377" s="135"/>
    </row>
    <row r="378" spans="80:123" ht="14.85" customHeight="1">
      <c r="CB378" s="126">
        <v>28.49</v>
      </c>
      <c r="CC378" s="127" t="s">
        <v>4673</v>
      </c>
      <c r="DQ378" s="135"/>
      <c r="DS378" s="135"/>
    </row>
    <row r="379" spans="80:123" ht="14.85" customHeight="1">
      <c r="CB379" s="126">
        <v>28.9</v>
      </c>
      <c r="CC379" s="127" t="s">
        <v>4674</v>
      </c>
      <c r="DQ379" s="135"/>
      <c r="DS379" s="135"/>
    </row>
    <row r="380" spans="80:123" ht="14.85" customHeight="1">
      <c r="CB380" s="126">
        <v>28.91</v>
      </c>
      <c r="CC380" s="127" t="s">
        <v>4675</v>
      </c>
      <c r="DQ380" s="135"/>
      <c r="DS380" s="135"/>
    </row>
    <row r="381" spans="80:123" ht="14.85" customHeight="1">
      <c r="CB381" s="126">
        <v>28.92</v>
      </c>
      <c r="CC381" s="127" t="s">
        <v>4676</v>
      </c>
      <c r="DQ381" s="135"/>
      <c r="DS381" s="135"/>
    </row>
    <row r="382" spans="80:123" ht="14.85" customHeight="1">
      <c r="CB382" s="126">
        <v>28.93</v>
      </c>
      <c r="CC382" s="127" t="s">
        <v>4677</v>
      </c>
      <c r="DQ382" s="135"/>
      <c r="DS382" s="135"/>
    </row>
    <row r="383" spans="80:123" ht="14.85" customHeight="1">
      <c r="CB383" s="126">
        <v>28.94</v>
      </c>
      <c r="CC383" s="127" t="s">
        <v>4678</v>
      </c>
      <c r="DQ383" s="135"/>
      <c r="DS383" s="135"/>
    </row>
    <row r="384" spans="80:123" ht="14.85" customHeight="1">
      <c r="CB384" s="126">
        <v>28.95</v>
      </c>
      <c r="CC384" s="127" t="s">
        <v>4679</v>
      </c>
      <c r="DQ384" s="135"/>
      <c r="DS384" s="135"/>
    </row>
    <row r="385" spans="80:123" ht="14.85" customHeight="1">
      <c r="CB385" s="126">
        <v>28.96</v>
      </c>
      <c r="CC385" s="127" t="s">
        <v>4680</v>
      </c>
      <c r="DQ385" s="135"/>
      <c r="DS385" s="135"/>
    </row>
    <row r="386" spans="80:123" ht="14.85" customHeight="1">
      <c r="CB386" s="126">
        <v>28.99</v>
      </c>
      <c r="CC386" s="127" t="s">
        <v>4681</v>
      </c>
      <c r="DQ386" s="135"/>
      <c r="DS386" s="135"/>
    </row>
    <row r="387" spans="80:123" ht="14.85" customHeight="1">
      <c r="CB387" s="126">
        <v>29</v>
      </c>
      <c r="CC387" s="127" t="s">
        <v>4682</v>
      </c>
      <c r="DQ387" s="135"/>
      <c r="DS387" s="135"/>
    </row>
    <row r="388" spans="80:123" ht="14.85" customHeight="1">
      <c r="CB388" s="126">
        <v>29.1</v>
      </c>
      <c r="CC388" s="127" t="s">
        <v>4683</v>
      </c>
      <c r="DQ388" s="135"/>
      <c r="DS388" s="135"/>
    </row>
    <row r="389" spans="80:123" ht="14.85" customHeight="1">
      <c r="CB389" s="126">
        <v>29.1</v>
      </c>
      <c r="CC389" s="127" t="s">
        <v>4683</v>
      </c>
      <c r="DQ389" s="135"/>
      <c r="DS389" s="135"/>
    </row>
    <row r="390" spans="80:123" ht="14.85" customHeight="1">
      <c r="CB390" s="126">
        <v>29.2</v>
      </c>
      <c r="CC390" s="127" t="s">
        <v>4684</v>
      </c>
      <c r="DQ390" s="135"/>
      <c r="DS390" s="135"/>
    </row>
    <row r="391" spans="80:123" ht="14.85" customHeight="1">
      <c r="CB391" s="126">
        <v>29.2</v>
      </c>
      <c r="CC391" s="127" t="s">
        <v>4684</v>
      </c>
      <c r="DQ391" s="135"/>
      <c r="DS391" s="135"/>
    </row>
    <row r="392" spans="80:123" ht="14.85" customHeight="1">
      <c r="CB392" s="126">
        <v>29.3</v>
      </c>
      <c r="CC392" s="127" t="s">
        <v>4685</v>
      </c>
      <c r="DQ392" s="135"/>
      <c r="DS392" s="135"/>
    </row>
    <row r="393" spans="80:123" ht="14.85" customHeight="1">
      <c r="CB393" s="126">
        <v>29.31</v>
      </c>
      <c r="CC393" s="127" t="s">
        <v>4686</v>
      </c>
      <c r="DQ393" s="135"/>
      <c r="DS393" s="135"/>
    </row>
    <row r="394" spans="80:123" ht="14.85" customHeight="1">
      <c r="CB394" s="126">
        <v>29.32</v>
      </c>
      <c r="CC394" s="127" t="s">
        <v>4687</v>
      </c>
      <c r="DQ394" s="135"/>
      <c r="DS394" s="135"/>
    </row>
    <row r="395" spans="80:123" ht="14.85" customHeight="1">
      <c r="CB395" s="126">
        <v>30</v>
      </c>
      <c r="CC395" s="127" t="s">
        <v>4688</v>
      </c>
      <c r="DQ395" s="135"/>
      <c r="DS395" s="135"/>
    </row>
    <row r="396" spans="80:123" ht="14.85" customHeight="1">
      <c r="CB396" s="126">
        <v>30.1</v>
      </c>
      <c r="CC396" s="127" t="s">
        <v>4689</v>
      </c>
      <c r="DQ396" s="135"/>
      <c r="DS396" s="135"/>
    </row>
    <row r="397" spans="80:123" ht="14.85" customHeight="1">
      <c r="CB397" s="126">
        <v>30.11</v>
      </c>
      <c r="CC397" s="127" t="s">
        <v>4690</v>
      </c>
      <c r="DQ397" s="135"/>
      <c r="DS397" s="135"/>
    </row>
    <row r="398" spans="80:123" ht="14.85" customHeight="1">
      <c r="CB398" s="126">
        <v>30.12</v>
      </c>
      <c r="CC398" s="127" t="s">
        <v>4691</v>
      </c>
      <c r="DQ398" s="135"/>
      <c r="DS398" s="135"/>
    </row>
    <row r="399" spans="80:123" ht="14.85" customHeight="1">
      <c r="CB399" s="126">
        <v>30.2</v>
      </c>
      <c r="CC399" s="127" t="s">
        <v>4692</v>
      </c>
      <c r="DQ399" s="135"/>
      <c r="DS399" s="135"/>
    </row>
    <row r="400" spans="80:123" ht="14.85" customHeight="1">
      <c r="CB400" s="126">
        <v>30.2</v>
      </c>
      <c r="CC400" s="127" t="s">
        <v>4692</v>
      </c>
      <c r="DQ400" s="135"/>
      <c r="DS400" s="135"/>
    </row>
    <row r="401" spans="80:123" ht="14.85" customHeight="1">
      <c r="CB401" s="126">
        <v>30.3</v>
      </c>
      <c r="CC401" s="127" t="s">
        <v>4693</v>
      </c>
      <c r="DQ401" s="135"/>
      <c r="DS401" s="135"/>
    </row>
    <row r="402" spans="80:123" ht="14.85" customHeight="1">
      <c r="CB402" s="126">
        <v>30.3</v>
      </c>
      <c r="CC402" s="127" t="s">
        <v>4693</v>
      </c>
      <c r="DQ402" s="135"/>
      <c r="DS402" s="135"/>
    </row>
    <row r="403" spans="80:123" ht="14.85" customHeight="1">
      <c r="CB403" s="126">
        <v>30.4</v>
      </c>
      <c r="CC403" s="127" t="s">
        <v>4694</v>
      </c>
      <c r="DQ403" s="135"/>
      <c r="DS403" s="135"/>
    </row>
    <row r="404" spans="80:123" ht="14.85" customHeight="1">
      <c r="CB404" s="126">
        <v>30.4</v>
      </c>
      <c r="CC404" s="127" t="s">
        <v>4694</v>
      </c>
      <c r="DQ404" s="135"/>
      <c r="DS404" s="135"/>
    </row>
    <row r="405" spans="80:123" ht="14.85" customHeight="1">
      <c r="CB405" s="126">
        <v>30.9</v>
      </c>
      <c r="CC405" s="127" t="s">
        <v>4695</v>
      </c>
      <c r="DQ405" s="135"/>
      <c r="DS405" s="135"/>
    </row>
    <row r="406" spans="80:123" ht="14.85" customHeight="1">
      <c r="CB406" s="126">
        <v>30.91</v>
      </c>
      <c r="CC406" s="127" t="s">
        <v>4696</v>
      </c>
      <c r="DQ406" s="135"/>
      <c r="DS406" s="135"/>
    </row>
    <row r="407" spans="80:123" ht="14.85" customHeight="1">
      <c r="CB407" s="126">
        <v>30.92</v>
      </c>
      <c r="CC407" s="127" t="s">
        <v>4697</v>
      </c>
      <c r="DQ407" s="135"/>
      <c r="DS407" s="135"/>
    </row>
    <row r="408" spans="80:123" ht="14.85" customHeight="1">
      <c r="CB408" s="126">
        <v>30.99</v>
      </c>
      <c r="CC408" s="127" t="s">
        <v>4698</v>
      </c>
      <c r="DQ408" s="135"/>
      <c r="DS408" s="135"/>
    </row>
    <row r="409" spans="80:123" ht="14.85" customHeight="1">
      <c r="CB409" s="126">
        <v>31</v>
      </c>
      <c r="CC409" s="127" t="s">
        <v>4699</v>
      </c>
      <c r="DQ409" s="135"/>
      <c r="DS409" s="135"/>
    </row>
    <row r="410" spans="80:123" ht="14.85" customHeight="1">
      <c r="CB410" s="126">
        <v>31</v>
      </c>
      <c r="CC410" s="127" t="s">
        <v>4699</v>
      </c>
      <c r="DQ410" s="135"/>
      <c r="DS410" s="135"/>
    </row>
    <row r="411" spans="80:123" ht="14.85" customHeight="1">
      <c r="CB411" s="126">
        <v>31.01</v>
      </c>
      <c r="CC411" s="127" t="s">
        <v>4700</v>
      </c>
      <c r="DQ411" s="135"/>
      <c r="DS411" s="135"/>
    </row>
    <row r="412" spans="80:123" ht="14.85" customHeight="1">
      <c r="CB412" s="126">
        <v>31.02</v>
      </c>
      <c r="CC412" s="127" t="s">
        <v>4701</v>
      </c>
      <c r="DQ412" s="135"/>
      <c r="DS412" s="135"/>
    </row>
    <row r="413" spans="80:123" ht="14.85" customHeight="1">
      <c r="CB413" s="126">
        <v>31.03</v>
      </c>
      <c r="CC413" s="127" t="s">
        <v>4702</v>
      </c>
      <c r="DQ413" s="135"/>
      <c r="DS413" s="135"/>
    </row>
    <row r="414" spans="80:123" ht="14.85" customHeight="1">
      <c r="CB414" s="126">
        <v>31.09</v>
      </c>
      <c r="CC414" s="127" t="s">
        <v>4703</v>
      </c>
      <c r="DQ414" s="135"/>
      <c r="DS414" s="135"/>
    </row>
    <row r="415" spans="80:123" ht="14.85" customHeight="1">
      <c r="CB415" s="126">
        <v>32</v>
      </c>
      <c r="CC415" s="127" t="s">
        <v>4704</v>
      </c>
      <c r="DQ415" s="135"/>
      <c r="DS415" s="135"/>
    </row>
    <row r="416" spans="80:123" ht="14.85" customHeight="1">
      <c r="CB416" s="126">
        <v>32.1</v>
      </c>
      <c r="CC416" s="127" t="s">
        <v>4705</v>
      </c>
      <c r="DQ416" s="135"/>
      <c r="DS416" s="135"/>
    </row>
    <row r="417" spans="80:123" ht="14.85" customHeight="1">
      <c r="CB417" s="126">
        <v>32.11</v>
      </c>
      <c r="CC417" s="127" t="s">
        <v>4706</v>
      </c>
      <c r="DQ417" s="135"/>
      <c r="DS417" s="135"/>
    </row>
    <row r="418" spans="80:123" ht="14.85" customHeight="1">
      <c r="CB418" s="126">
        <v>32.119999999999997</v>
      </c>
      <c r="CC418" s="127" t="s">
        <v>4707</v>
      </c>
      <c r="DQ418" s="135"/>
      <c r="DS418" s="135"/>
    </row>
    <row r="419" spans="80:123" ht="14.85" customHeight="1">
      <c r="CB419" s="126">
        <v>32.130000000000003</v>
      </c>
      <c r="CC419" s="127" t="s">
        <v>4708</v>
      </c>
      <c r="DQ419" s="135"/>
      <c r="DS419" s="135"/>
    </row>
    <row r="420" spans="80:123" ht="14.85" customHeight="1">
      <c r="CB420" s="126">
        <v>32.200000000000003</v>
      </c>
      <c r="CC420" s="127" t="s">
        <v>4709</v>
      </c>
      <c r="DQ420" s="135"/>
      <c r="DS420" s="135"/>
    </row>
    <row r="421" spans="80:123" ht="14.85" customHeight="1">
      <c r="CB421" s="126">
        <v>32.200000000000003</v>
      </c>
      <c r="CC421" s="127" t="s">
        <v>4709</v>
      </c>
      <c r="DQ421" s="135"/>
      <c r="DS421" s="135"/>
    </row>
    <row r="422" spans="80:123" ht="14.85" customHeight="1">
      <c r="CB422" s="126">
        <v>32.299999999999997</v>
      </c>
      <c r="CC422" s="127" t="s">
        <v>4710</v>
      </c>
      <c r="DQ422" s="135"/>
      <c r="DS422" s="135"/>
    </row>
    <row r="423" spans="80:123" ht="14.85" customHeight="1">
      <c r="CB423" s="126">
        <v>32.299999999999997</v>
      </c>
      <c r="CC423" s="127" t="s">
        <v>4710</v>
      </c>
      <c r="DQ423" s="135"/>
      <c r="DS423" s="135"/>
    </row>
    <row r="424" spans="80:123" ht="14.85" customHeight="1">
      <c r="CB424" s="126">
        <v>32.4</v>
      </c>
      <c r="CC424" s="127" t="s">
        <v>4711</v>
      </c>
      <c r="DQ424" s="135"/>
      <c r="DS424" s="135"/>
    </row>
    <row r="425" spans="80:123" ht="14.85" customHeight="1">
      <c r="CB425" s="126">
        <v>32.4</v>
      </c>
      <c r="CC425" s="127" t="s">
        <v>4711</v>
      </c>
      <c r="DQ425" s="135"/>
      <c r="DS425" s="135"/>
    </row>
    <row r="426" spans="80:123" ht="14.85" customHeight="1">
      <c r="CB426" s="126">
        <v>32.5</v>
      </c>
      <c r="CC426" s="127" t="s">
        <v>4712</v>
      </c>
      <c r="DQ426" s="135"/>
      <c r="DS426" s="135"/>
    </row>
    <row r="427" spans="80:123" ht="14.85" customHeight="1">
      <c r="CB427" s="126">
        <v>32.5</v>
      </c>
      <c r="CC427" s="127" t="s">
        <v>4712</v>
      </c>
      <c r="DQ427" s="135"/>
      <c r="DS427" s="135"/>
    </row>
    <row r="428" spans="80:123" ht="14.85" customHeight="1">
      <c r="CB428" s="126">
        <v>32.9</v>
      </c>
      <c r="CC428" s="127" t="s">
        <v>4713</v>
      </c>
      <c r="DQ428" s="135"/>
      <c r="DS428" s="135"/>
    </row>
    <row r="429" spans="80:123" ht="14.85" customHeight="1">
      <c r="CB429" s="126">
        <v>32.909999999999997</v>
      </c>
      <c r="CC429" s="127" t="s">
        <v>4714</v>
      </c>
      <c r="DQ429" s="135"/>
      <c r="DS429" s="135"/>
    </row>
    <row r="430" spans="80:123" ht="14.85" customHeight="1">
      <c r="CB430" s="126">
        <v>32.99</v>
      </c>
      <c r="CC430" s="127" t="s">
        <v>4715</v>
      </c>
      <c r="DQ430" s="135"/>
      <c r="DS430" s="135"/>
    </row>
    <row r="431" spans="80:123" ht="14.85" customHeight="1">
      <c r="CB431" s="126">
        <v>33</v>
      </c>
      <c r="CC431" s="127" t="s">
        <v>4716</v>
      </c>
      <c r="DQ431" s="135"/>
      <c r="DS431" s="135"/>
    </row>
    <row r="432" spans="80:123" ht="14.85" customHeight="1">
      <c r="CB432" s="126">
        <v>33.1</v>
      </c>
      <c r="CC432" s="127" t="s">
        <v>4717</v>
      </c>
      <c r="DQ432" s="135"/>
      <c r="DS432" s="135"/>
    </row>
    <row r="433" spans="80:123" ht="14.85" customHeight="1">
      <c r="CB433" s="126">
        <v>33.11</v>
      </c>
      <c r="CC433" s="127" t="s">
        <v>4718</v>
      </c>
      <c r="DQ433" s="135"/>
      <c r="DS433" s="135"/>
    </row>
    <row r="434" spans="80:123" ht="14.85" customHeight="1">
      <c r="CB434" s="126">
        <v>33.119999999999997</v>
      </c>
      <c r="CC434" s="127" t="s">
        <v>4719</v>
      </c>
      <c r="DQ434" s="135"/>
      <c r="DS434" s="135"/>
    </row>
    <row r="435" spans="80:123" ht="14.85" customHeight="1">
      <c r="CB435" s="126">
        <v>33.130000000000003</v>
      </c>
      <c r="CC435" s="127" t="s">
        <v>4720</v>
      </c>
      <c r="DQ435" s="135"/>
      <c r="DS435" s="135"/>
    </row>
    <row r="436" spans="80:123" ht="14.85" customHeight="1">
      <c r="CB436" s="126">
        <v>33.14</v>
      </c>
      <c r="CC436" s="127" t="s">
        <v>4721</v>
      </c>
      <c r="DQ436" s="135"/>
      <c r="DS436" s="135"/>
    </row>
    <row r="437" spans="80:123" ht="14.85" customHeight="1">
      <c r="CB437" s="126">
        <v>33.15</v>
      </c>
      <c r="CC437" s="127" t="s">
        <v>4722</v>
      </c>
      <c r="DQ437" s="135"/>
      <c r="DS437" s="135"/>
    </row>
    <row r="438" spans="80:123" ht="14.85" customHeight="1">
      <c r="CB438" s="126">
        <v>33.159999999999997</v>
      </c>
      <c r="CC438" s="127" t="s">
        <v>4723</v>
      </c>
      <c r="DQ438" s="135"/>
      <c r="DS438" s="135"/>
    </row>
    <row r="439" spans="80:123" ht="14.85" customHeight="1">
      <c r="CB439" s="126">
        <v>33.17</v>
      </c>
      <c r="CC439" s="127" t="s">
        <v>4724</v>
      </c>
      <c r="DQ439" s="135"/>
      <c r="DS439" s="135"/>
    </row>
    <row r="440" spans="80:123" ht="14.85" customHeight="1">
      <c r="CB440" s="126">
        <v>33.19</v>
      </c>
      <c r="CC440" s="127" t="s">
        <v>4725</v>
      </c>
      <c r="DQ440" s="135"/>
      <c r="DS440" s="135"/>
    </row>
    <row r="441" spans="80:123" ht="14.85" customHeight="1">
      <c r="CB441" s="126">
        <v>33.200000000000003</v>
      </c>
      <c r="CC441" s="127" t="s">
        <v>4726</v>
      </c>
      <c r="DQ441" s="135"/>
      <c r="DS441" s="135"/>
    </row>
    <row r="442" spans="80:123" ht="14.85" customHeight="1">
      <c r="CB442" s="126">
        <v>33.200000000000003</v>
      </c>
      <c r="CC442" s="127" t="s">
        <v>4726</v>
      </c>
      <c r="DQ442" s="135"/>
      <c r="DS442" s="135"/>
    </row>
    <row r="443" spans="80:123" ht="14.85" customHeight="1">
      <c r="CB443" s="126" t="s">
        <v>2462</v>
      </c>
      <c r="CC443" s="127" t="s">
        <v>4727</v>
      </c>
      <c r="DQ443" s="135"/>
      <c r="DS443" s="135"/>
    </row>
    <row r="444" spans="80:123" ht="14.85" customHeight="1">
      <c r="CB444" s="126">
        <v>35</v>
      </c>
      <c r="CC444" s="127" t="s">
        <v>4728</v>
      </c>
      <c r="DQ444" s="135"/>
      <c r="DS444" s="135"/>
    </row>
    <row r="445" spans="80:123" ht="14.85" customHeight="1">
      <c r="CB445" s="126">
        <v>35.1</v>
      </c>
      <c r="CC445" s="127" t="s">
        <v>4729</v>
      </c>
      <c r="DQ445" s="135"/>
      <c r="DS445" s="135"/>
    </row>
    <row r="446" spans="80:123" ht="14.85" customHeight="1">
      <c r="CB446" s="126">
        <v>35.11</v>
      </c>
      <c r="CC446" s="127" t="s">
        <v>4730</v>
      </c>
      <c r="DQ446" s="135"/>
      <c r="DS446" s="135"/>
    </row>
    <row r="447" spans="80:123" ht="14.85" customHeight="1">
      <c r="CB447" s="126">
        <v>35.119999999999997</v>
      </c>
      <c r="CC447" s="127" t="s">
        <v>4731</v>
      </c>
      <c r="DQ447" s="135"/>
      <c r="DS447" s="135"/>
    </row>
    <row r="448" spans="80:123" ht="14.85" customHeight="1">
      <c r="CB448" s="126">
        <v>35.130000000000003</v>
      </c>
      <c r="CC448" s="127" t="s">
        <v>4732</v>
      </c>
      <c r="DQ448" s="135"/>
      <c r="DS448" s="135"/>
    </row>
    <row r="449" spans="80:123" ht="14.85" customHeight="1">
      <c r="CB449" s="126">
        <v>35.14</v>
      </c>
      <c r="CC449" s="127" t="s">
        <v>4733</v>
      </c>
      <c r="DQ449" s="135"/>
      <c r="DS449" s="135"/>
    </row>
    <row r="450" spans="80:123" ht="14.85" customHeight="1">
      <c r="CB450" s="126">
        <v>35.200000000000003</v>
      </c>
      <c r="CC450" s="127" t="s">
        <v>4734</v>
      </c>
      <c r="DQ450" s="135"/>
      <c r="DS450" s="135"/>
    </row>
    <row r="451" spans="80:123" ht="14.85" customHeight="1">
      <c r="CB451" s="126">
        <v>35.21</v>
      </c>
      <c r="CC451" s="127" t="s">
        <v>4735</v>
      </c>
      <c r="DQ451" s="135"/>
      <c r="DS451" s="135"/>
    </row>
    <row r="452" spans="80:123" ht="14.85" customHeight="1">
      <c r="CB452" s="126">
        <v>35.22</v>
      </c>
      <c r="CC452" s="127" t="s">
        <v>4736</v>
      </c>
      <c r="DQ452" s="135"/>
      <c r="DS452" s="135"/>
    </row>
    <row r="453" spans="80:123" ht="14.85" customHeight="1">
      <c r="CB453" s="126">
        <v>35.229999999999997</v>
      </c>
      <c r="CC453" s="127" t="s">
        <v>4737</v>
      </c>
      <c r="DQ453" s="135"/>
      <c r="DS453" s="135"/>
    </row>
    <row r="454" spans="80:123" ht="14.85" customHeight="1">
      <c r="CB454" s="126">
        <v>35.299999999999997</v>
      </c>
      <c r="CC454" s="127" t="s">
        <v>4738</v>
      </c>
      <c r="DQ454" s="135"/>
      <c r="DS454" s="135"/>
    </row>
    <row r="455" spans="80:123" ht="14.85" customHeight="1">
      <c r="CB455" s="126">
        <v>35.299999999999997</v>
      </c>
      <c r="CC455" s="127" t="s">
        <v>4738</v>
      </c>
      <c r="DQ455" s="135"/>
      <c r="DS455" s="135"/>
    </row>
    <row r="456" spans="80:123" ht="14.85" customHeight="1">
      <c r="CB456" s="126" t="s">
        <v>3409</v>
      </c>
      <c r="CC456" s="127" t="s">
        <v>4739</v>
      </c>
      <c r="DQ456" s="135"/>
      <c r="DS456" s="135"/>
    </row>
    <row r="457" spans="80:123" ht="14.85" customHeight="1">
      <c r="CB457" s="126">
        <v>36</v>
      </c>
      <c r="CC457" s="127" t="s">
        <v>4740</v>
      </c>
      <c r="DQ457" s="135"/>
      <c r="DS457" s="135"/>
    </row>
    <row r="458" spans="80:123" ht="14.85" customHeight="1">
      <c r="CB458" s="126">
        <v>36</v>
      </c>
      <c r="CC458" s="127" t="s">
        <v>4740</v>
      </c>
      <c r="DQ458" s="135"/>
      <c r="DS458" s="135"/>
    </row>
    <row r="459" spans="80:123" ht="14.85" customHeight="1">
      <c r="CB459" s="126">
        <v>36</v>
      </c>
      <c r="CC459" s="127" t="s">
        <v>4740</v>
      </c>
      <c r="DQ459" s="135"/>
      <c r="DS459" s="135"/>
    </row>
    <row r="460" spans="80:123" ht="14.85" customHeight="1">
      <c r="CB460" s="126">
        <v>37</v>
      </c>
      <c r="CC460" s="127" t="s">
        <v>4741</v>
      </c>
      <c r="DQ460" s="135"/>
      <c r="DS460" s="135"/>
    </row>
    <row r="461" spans="80:123" ht="14.85" customHeight="1">
      <c r="CB461" s="126">
        <v>37</v>
      </c>
      <c r="CC461" s="127" t="s">
        <v>4741</v>
      </c>
      <c r="DQ461" s="135"/>
      <c r="DS461" s="135"/>
    </row>
    <row r="462" spans="80:123" ht="14.85" customHeight="1">
      <c r="CB462" s="126">
        <v>37</v>
      </c>
      <c r="CC462" s="127" t="s">
        <v>4741</v>
      </c>
      <c r="DQ462" s="135"/>
      <c r="DS462" s="135"/>
    </row>
    <row r="463" spans="80:123" ht="14.85" customHeight="1">
      <c r="CB463" s="126">
        <v>38</v>
      </c>
      <c r="CC463" s="127" t="s">
        <v>4742</v>
      </c>
      <c r="DQ463" s="135"/>
      <c r="DS463" s="135"/>
    </row>
    <row r="464" spans="80:123" ht="14.85" customHeight="1">
      <c r="CB464" s="126">
        <v>38.1</v>
      </c>
      <c r="CC464" s="127" t="s">
        <v>4743</v>
      </c>
      <c r="DQ464" s="135"/>
      <c r="DS464" s="135"/>
    </row>
    <row r="465" spans="80:123" ht="14.85" customHeight="1">
      <c r="CB465" s="126">
        <v>38.11</v>
      </c>
      <c r="CC465" s="127" t="s">
        <v>4744</v>
      </c>
      <c r="DQ465" s="135"/>
      <c r="DS465" s="135"/>
    </row>
    <row r="466" spans="80:123" ht="14.85" customHeight="1">
      <c r="CB466" s="126">
        <v>38.119999999999997</v>
      </c>
      <c r="CC466" s="127" t="s">
        <v>4745</v>
      </c>
      <c r="DQ466" s="135"/>
      <c r="DS466" s="135"/>
    </row>
    <row r="467" spans="80:123" ht="14.85" customHeight="1">
      <c r="CB467" s="126">
        <v>38.200000000000003</v>
      </c>
      <c r="CC467" s="127" t="s">
        <v>4746</v>
      </c>
      <c r="DQ467" s="135"/>
      <c r="DS467" s="135"/>
    </row>
    <row r="468" spans="80:123" ht="14.85" customHeight="1">
      <c r="CB468" s="126">
        <v>38.21</v>
      </c>
      <c r="CC468" s="127" t="s">
        <v>4747</v>
      </c>
      <c r="DQ468" s="135"/>
      <c r="DS468" s="135"/>
    </row>
    <row r="469" spans="80:123" ht="14.85" customHeight="1">
      <c r="CB469" s="126">
        <v>38.22</v>
      </c>
      <c r="CC469" s="127" t="s">
        <v>4748</v>
      </c>
      <c r="DQ469" s="135"/>
      <c r="DS469" s="135"/>
    </row>
    <row r="470" spans="80:123" ht="14.85" customHeight="1">
      <c r="CB470" s="126">
        <v>38.299999999999997</v>
      </c>
      <c r="CC470" s="127" t="s">
        <v>4749</v>
      </c>
      <c r="DQ470" s="135"/>
      <c r="DS470" s="135"/>
    </row>
    <row r="471" spans="80:123" ht="14.85" customHeight="1">
      <c r="CB471" s="126">
        <v>38.31</v>
      </c>
      <c r="CC471" s="127" t="s">
        <v>4750</v>
      </c>
      <c r="DQ471" s="135"/>
      <c r="DS471" s="135"/>
    </row>
    <row r="472" spans="80:123" ht="14.85" customHeight="1">
      <c r="CB472" s="126">
        <v>38.32</v>
      </c>
      <c r="CC472" s="127" t="s">
        <v>4751</v>
      </c>
      <c r="DQ472" s="135"/>
      <c r="DS472" s="135"/>
    </row>
    <row r="473" spans="80:123" ht="14.85" customHeight="1">
      <c r="CB473" s="126">
        <v>39</v>
      </c>
      <c r="CC473" s="127" t="s">
        <v>4752</v>
      </c>
      <c r="DQ473" s="135"/>
      <c r="DS473" s="135"/>
    </row>
    <row r="474" spans="80:123" ht="14.85" customHeight="1">
      <c r="CB474" s="126">
        <v>39</v>
      </c>
      <c r="CC474" s="127" t="s">
        <v>4752</v>
      </c>
      <c r="DQ474" s="135"/>
      <c r="DS474" s="135"/>
    </row>
    <row r="475" spans="80:123" ht="14.85" customHeight="1">
      <c r="CB475" s="126">
        <v>39</v>
      </c>
      <c r="CC475" s="127" t="s">
        <v>4752</v>
      </c>
      <c r="DQ475" s="135"/>
      <c r="DS475" s="135"/>
    </row>
    <row r="476" spans="80:123" ht="14.85" customHeight="1">
      <c r="CB476" s="126" t="s">
        <v>3589</v>
      </c>
      <c r="CC476" s="127" t="s">
        <v>4753</v>
      </c>
      <c r="DQ476" s="135"/>
      <c r="DS476" s="135"/>
    </row>
    <row r="477" spans="80:123" ht="14.85" customHeight="1">
      <c r="CB477" s="126">
        <v>41</v>
      </c>
      <c r="CC477" s="127" t="s">
        <v>4754</v>
      </c>
      <c r="DQ477" s="135"/>
      <c r="DS477" s="135"/>
    </row>
    <row r="478" spans="80:123" ht="14.85" customHeight="1">
      <c r="CB478" s="126">
        <v>41.1</v>
      </c>
      <c r="CC478" s="127" t="s">
        <v>4755</v>
      </c>
      <c r="DQ478" s="135"/>
      <c r="DS478" s="135"/>
    </row>
    <row r="479" spans="80:123" ht="14.85" customHeight="1">
      <c r="CB479" s="126">
        <v>41.1</v>
      </c>
      <c r="CC479" s="127" t="s">
        <v>4755</v>
      </c>
      <c r="DQ479" s="135"/>
      <c r="DS479" s="135"/>
    </row>
    <row r="480" spans="80:123" ht="14.85" customHeight="1">
      <c r="CB480" s="126">
        <v>41.2</v>
      </c>
      <c r="CC480" s="127" t="s">
        <v>4756</v>
      </c>
      <c r="DQ480" s="135"/>
      <c r="DS480" s="135"/>
    </row>
    <row r="481" spans="80:123" ht="14.85" customHeight="1">
      <c r="CB481" s="126">
        <v>41.2</v>
      </c>
      <c r="CC481" s="127" t="s">
        <v>4756</v>
      </c>
      <c r="DQ481" s="135"/>
      <c r="DS481" s="135"/>
    </row>
    <row r="482" spans="80:123" ht="14.85" customHeight="1">
      <c r="CB482" s="126">
        <v>42</v>
      </c>
      <c r="CC482" s="127" t="s">
        <v>4757</v>
      </c>
      <c r="DQ482" s="135"/>
      <c r="DS482" s="135"/>
    </row>
    <row r="483" spans="80:123" ht="14.85" customHeight="1">
      <c r="CB483" s="126">
        <v>42.1</v>
      </c>
      <c r="CC483" s="127" t="s">
        <v>4758</v>
      </c>
      <c r="DQ483" s="135"/>
      <c r="DS483" s="135"/>
    </row>
    <row r="484" spans="80:123" ht="14.85" customHeight="1">
      <c r="CB484" s="126">
        <v>42.11</v>
      </c>
      <c r="CC484" s="127" t="s">
        <v>4759</v>
      </c>
      <c r="DQ484" s="135"/>
      <c r="DS484" s="135"/>
    </row>
    <row r="485" spans="80:123" ht="14.85" customHeight="1">
      <c r="CB485" s="126">
        <v>42.12</v>
      </c>
      <c r="CC485" s="127" t="s">
        <v>4760</v>
      </c>
      <c r="DQ485" s="135"/>
      <c r="DS485" s="135"/>
    </row>
    <row r="486" spans="80:123" ht="14.85" customHeight="1">
      <c r="CB486" s="126">
        <v>42.13</v>
      </c>
      <c r="CC486" s="127" t="s">
        <v>4761</v>
      </c>
      <c r="DQ486" s="135"/>
      <c r="DS486" s="135"/>
    </row>
    <row r="487" spans="80:123" ht="14.85" customHeight="1">
      <c r="CB487" s="126">
        <v>42.2</v>
      </c>
      <c r="CC487" s="127" t="s">
        <v>4762</v>
      </c>
      <c r="DQ487" s="135"/>
      <c r="DS487" s="135"/>
    </row>
    <row r="488" spans="80:123" ht="14.85" customHeight="1">
      <c r="CB488" s="126">
        <v>42.21</v>
      </c>
      <c r="CC488" s="127" t="s">
        <v>4763</v>
      </c>
      <c r="DQ488" s="135"/>
      <c r="DS488" s="135"/>
    </row>
    <row r="489" spans="80:123" ht="14.85" customHeight="1">
      <c r="CB489" s="126">
        <v>42.22</v>
      </c>
      <c r="CC489" s="127" t="s">
        <v>4764</v>
      </c>
      <c r="DQ489" s="135"/>
      <c r="DS489" s="135"/>
    </row>
    <row r="490" spans="80:123" ht="14.85" customHeight="1">
      <c r="CB490" s="126">
        <v>42.9</v>
      </c>
      <c r="CC490" s="127" t="s">
        <v>4765</v>
      </c>
      <c r="DQ490" s="135"/>
      <c r="DS490" s="135"/>
    </row>
    <row r="491" spans="80:123" ht="14.85" customHeight="1">
      <c r="CB491" s="126">
        <v>42.91</v>
      </c>
      <c r="CC491" s="127" t="s">
        <v>4766</v>
      </c>
      <c r="DQ491" s="135"/>
      <c r="DS491" s="135"/>
    </row>
    <row r="492" spans="80:123" ht="14.85" customHeight="1">
      <c r="CB492" s="126">
        <v>42.99</v>
      </c>
      <c r="CC492" s="127" t="s">
        <v>4767</v>
      </c>
      <c r="DQ492" s="135"/>
      <c r="DS492" s="135"/>
    </row>
    <row r="493" spans="80:123" ht="14.85" customHeight="1">
      <c r="CB493" s="126">
        <v>43</v>
      </c>
      <c r="CC493" s="127" t="s">
        <v>4768</v>
      </c>
      <c r="DQ493" s="135"/>
      <c r="DS493" s="135"/>
    </row>
    <row r="494" spans="80:123" ht="14.85" customHeight="1">
      <c r="CB494" s="126">
        <v>43.1</v>
      </c>
      <c r="CC494" s="127" t="s">
        <v>4769</v>
      </c>
      <c r="DQ494" s="135"/>
      <c r="DS494" s="135"/>
    </row>
    <row r="495" spans="80:123" ht="14.85" customHeight="1">
      <c r="CB495" s="126">
        <v>43.11</v>
      </c>
      <c r="CC495" s="127" t="s">
        <v>4770</v>
      </c>
      <c r="DQ495" s="135"/>
      <c r="DS495" s="135"/>
    </row>
    <row r="496" spans="80:123" ht="14.85" customHeight="1">
      <c r="CB496" s="126">
        <v>43.12</v>
      </c>
      <c r="CC496" s="127" t="s">
        <v>4771</v>
      </c>
      <c r="DQ496" s="135"/>
      <c r="DS496" s="135"/>
    </row>
    <row r="497" spans="80:123" ht="14.85" customHeight="1">
      <c r="CB497" s="126">
        <v>43.13</v>
      </c>
      <c r="CC497" s="127" t="s">
        <v>4772</v>
      </c>
      <c r="DQ497" s="135"/>
      <c r="DS497" s="135"/>
    </row>
    <row r="498" spans="80:123" ht="14.85" customHeight="1">
      <c r="CB498" s="126">
        <v>43.2</v>
      </c>
      <c r="CC498" s="127" t="s">
        <v>4773</v>
      </c>
      <c r="DQ498" s="135"/>
      <c r="DS498" s="135"/>
    </row>
    <row r="499" spans="80:123" ht="14.85" customHeight="1">
      <c r="CB499" s="126">
        <v>43.21</v>
      </c>
      <c r="CC499" s="127" t="s">
        <v>4774</v>
      </c>
      <c r="DQ499" s="135"/>
      <c r="DS499" s="135"/>
    </row>
    <row r="500" spans="80:123" ht="14.85" customHeight="1">
      <c r="CB500" s="126">
        <v>43.22</v>
      </c>
      <c r="CC500" s="127" t="s">
        <v>4775</v>
      </c>
      <c r="DQ500" s="135"/>
      <c r="DS500" s="135"/>
    </row>
    <row r="501" spans="80:123" ht="14.85" customHeight="1">
      <c r="CB501" s="126">
        <v>43.29</v>
      </c>
      <c r="CC501" s="127" t="s">
        <v>4776</v>
      </c>
      <c r="DQ501" s="135"/>
      <c r="DS501" s="135"/>
    </row>
    <row r="502" spans="80:123" ht="14.85" customHeight="1">
      <c r="CB502" s="126">
        <v>43.3</v>
      </c>
      <c r="CC502" s="127" t="s">
        <v>4777</v>
      </c>
      <c r="DQ502" s="135"/>
      <c r="DS502" s="135"/>
    </row>
    <row r="503" spans="80:123" ht="14.85" customHeight="1">
      <c r="CB503" s="126">
        <v>43.31</v>
      </c>
      <c r="CC503" s="127" t="s">
        <v>4778</v>
      </c>
      <c r="DQ503" s="135"/>
      <c r="DS503" s="135"/>
    </row>
    <row r="504" spans="80:123" ht="14.85" customHeight="1">
      <c r="CB504" s="126">
        <v>43.32</v>
      </c>
      <c r="CC504" s="127" t="s">
        <v>4779</v>
      </c>
      <c r="DQ504" s="135"/>
      <c r="DS504" s="135"/>
    </row>
    <row r="505" spans="80:123" ht="14.85" customHeight="1">
      <c r="CB505" s="126">
        <v>43.33</v>
      </c>
      <c r="CC505" s="127" t="s">
        <v>4780</v>
      </c>
      <c r="DQ505" s="135"/>
      <c r="DS505" s="135"/>
    </row>
    <row r="506" spans="80:123" ht="14.85" customHeight="1">
      <c r="CB506" s="126">
        <v>43.34</v>
      </c>
      <c r="CC506" s="127" t="s">
        <v>4781</v>
      </c>
      <c r="DQ506" s="135"/>
      <c r="DS506" s="135"/>
    </row>
    <row r="507" spans="80:123" ht="14.85" customHeight="1">
      <c r="CB507" s="126">
        <v>43.39</v>
      </c>
      <c r="CC507" s="127" t="s">
        <v>4782</v>
      </c>
      <c r="DQ507" s="135"/>
      <c r="DS507" s="135"/>
    </row>
    <row r="508" spans="80:123" ht="14.85" customHeight="1">
      <c r="CB508" s="126">
        <v>43.9</v>
      </c>
      <c r="CC508" s="127" t="s">
        <v>4783</v>
      </c>
      <c r="DQ508" s="135"/>
      <c r="DS508" s="135"/>
    </row>
    <row r="509" spans="80:123" ht="14.85" customHeight="1">
      <c r="CB509" s="126">
        <v>43.91</v>
      </c>
      <c r="CC509" s="127" t="s">
        <v>4784</v>
      </c>
      <c r="DQ509" s="135"/>
      <c r="DS509" s="135"/>
    </row>
    <row r="510" spans="80:123" ht="14.85" customHeight="1">
      <c r="CB510" s="126">
        <v>43.99</v>
      </c>
      <c r="CC510" s="127" t="s">
        <v>4785</v>
      </c>
      <c r="DQ510" s="135"/>
      <c r="DS510" s="135"/>
    </row>
    <row r="511" spans="80:123" ht="14.85" customHeight="1">
      <c r="CB511" s="126" t="s">
        <v>4786</v>
      </c>
      <c r="CC511" s="127" t="s">
        <v>4787</v>
      </c>
      <c r="DQ511" s="135"/>
      <c r="DS511" s="135"/>
    </row>
    <row r="512" spans="80:123" ht="14.85" customHeight="1">
      <c r="CB512" s="126">
        <v>45</v>
      </c>
      <c r="CC512" s="127" t="s">
        <v>4788</v>
      </c>
      <c r="DQ512" s="135"/>
      <c r="DS512" s="135"/>
    </row>
    <row r="513" spans="80:123" ht="14.85" customHeight="1">
      <c r="CB513" s="126">
        <v>45.1</v>
      </c>
      <c r="CC513" s="127" t="s">
        <v>4789</v>
      </c>
      <c r="DQ513" s="135"/>
      <c r="DS513" s="135"/>
    </row>
    <row r="514" spans="80:123" ht="14.85" customHeight="1">
      <c r="CB514" s="126">
        <v>45.11</v>
      </c>
      <c r="CC514" s="127" t="s">
        <v>4790</v>
      </c>
      <c r="DQ514" s="135"/>
      <c r="DS514" s="135"/>
    </row>
    <row r="515" spans="80:123" ht="14.85" customHeight="1">
      <c r="CB515" s="126">
        <v>45.19</v>
      </c>
      <c r="CC515" s="127" t="s">
        <v>4791</v>
      </c>
      <c r="DQ515" s="135"/>
      <c r="DS515" s="135"/>
    </row>
    <row r="516" spans="80:123" ht="14.85" customHeight="1">
      <c r="CB516" s="126">
        <v>45.2</v>
      </c>
      <c r="CC516" s="127" t="s">
        <v>4792</v>
      </c>
      <c r="DQ516" s="135"/>
      <c r="DS516" s="135"/>
    </row>
    <row r="517" spans="80:123" ht="14.85" customHeight="1">
      <c r="CB517" s="126">
        <v>45.2</v>
      </c>
      <c r="CC517" s="127" t="s">
        <v>4792</v>
      </c>
      <c r="DQ517" s="135"/>
      <c r="DS517" s="135"/>
    </row>
    <row r="518" spans="80:123" ht="14.85" customHeight="1">
      <c r="CB518" s="126">
        <v>45.3</v>
      </c>
      <c r="CC518" s="127" t="s">
        <v>4793</v>
      </c>
      <c r="DQ518" s="135"/>
      <c r="DS518" s="135"/>
    </row>
    <row r="519" spans="80:123" ht="14.85" customHeight="1">
      <c r="CB519" s="126">
        <v>45.31</v>
      </c>
      <c r="CC519" s="127" t="s">
        <v>4794</v>
      </c>
      <c r="DQ519" s="135"/>
      <c r="DS519" s="135"/>
    </row>
    <row r="520" spans="80:123" ht="14.85" customHeight="1">
      <c r="CB520" s="126">
        <v>45.32</v>
      </c>
      <c r="CC520" s="127" t="s">
        <v>4795</v>
      </c>
      <c r="DQ520" s="135"/>
      <c r="DS520" s="135"/>
    </row>
    <row r="521" spans="80:123" ht="14.85" customHeight="1">
      <c r="CB521" s="126">
        <v>45.4</v>
      </c>
      <c r="CC521" s="127" t="s">
        <v>4796</v>
      </c>
      <c r="DQ521" s="135"/>
      <c r="DS521" s="135"/>
    </row>
    <row r="522" spans="80:123" ht="14.85" customHeight="1">
      <c r="CB522" s="126">
        <v>45.4</v>
      </c>
      <c r="CC522" s="127" t="s">
        <v>4796</v>
      </c>
      <c r="DQ522" s="135"/>
      <c r="DS522" s="135"/>
    </row>
    <row r="523" spans="80:123" ht="14.85" customHeight="1">
      <c r="CB523" s="126">
        <v>46</v>
      </c>
      <c r="CC523" s="127" t="s">
        <v>4797</v>
      </c>
      <c r="DQ523" s="135"/>
      <c r="DS523" s="135"/>
    </row>
    <row r="524" spans="80:123" ht="14.85" customHeight="1">
      <c r="CB524" s="126">
        <v>46.1</v>
      </c>
      <c r="CC524" s="127" t="s">
        <v>4798</v>
      </c>
      <c r="DQ524" s="135"/>
      <c r="DS524" s="135"/>
    </row>
    <row r="525" spans="80:123" ht="14.85" customHeight="1">
      <c r="CB525" s="126">
        <v>46.11</v>
      </c>
      <c r="CC525" s="127" t="s">
        <v>4799</v>
      </c>
      <c r="DQ525" s="135"/>
      <c r="DS525" s="135"/>
    </row>
    <row r="526" spans="80:123" ht="14.85" customHeight="1">
      <c r="CB526" s="126">
        <v>46.12</v>
      </c>
      <c r="CC526" s="127" t="s">
        <v>4800</v>
      </c>
      <c r="DQ526" s="135"/>
      <c r="DS526" s="135"/>
    </row>
    <row r="527" spans="80:123" ht="14.85" customHeight="1">
      <c r="CB527" s="126">
        <v>46.13</v>
      </c>
      <c r="CC527" s="127" t="s">
        <v>4801</v>
      </c>
      <c r="DQ527" s="135"/>
      <c r="DS527" s="135"/>
    </row>
    <row r="528" spans="80:123" ht="14.85" customHeight="1">
      <c r="CB528" s="126">
        <v>46.14</v>
      </c>
      <c r="CC528" s="127" t="s">
        <v>4802</v>
      </c>
      <c r="DQ528" s="135"/>
      <c r="DS528" s="135"/>
    </row>
    <row r="529" spans="80:123" ht="14.85" customHeight="1">
      <c r="CB529" s="126">
        <v>46.15</v>
      </c>
      <c r="CC529" s="127" t="s">
        <v>4803</v>
      </c>
      <c r="DQ529" s="135"/>
      <c r="DS529" s="135"/>
    </row>
    <row r="530" spans="80:123" ht="14.85" customHeight="1">
      <c r="CB530" s="126">
        <v>46.16</v>
      </c>
      <c r="CC530" s="127" t="s">
        <v>4804</v>
      </c>
      <c r="DQ530" s="135"/>
      <c r="DS530" s="135"/>
    </row>
    <row r="531" spans="80:123" ht="14.85" customHeight="1">
      <c r="CB531" s="126">
        <v>46.17</v>
      </c>
      <c r="CC531" s="127" t="s">
        <v>4805</v>
      </c>
      <c r="DQ531" s="135"/>
      <c r="DS531" s="135"/>
    </row>
    <row r="532" spans="80:123" ht="14.85" customHeight="1">
      <c r="CB532" s="126">
        <v>46.18</v>
      </c>
      <c r="CC532" s="127" t="s">
        <v>4806</v>
      </c>
      <c r="DQ532" s="135"/>
      <c r="DS532" s="135"/>
    </row>
    <row r="533" spans="80:123" ht="14.85" customHeight="1">
      <c r="CB533" s="126">
        <v>46.19</v>
      </c>
      <c r="CC533" s="127" t="s">
        <v>4807</v>
      </c>
      <c r="DQ533" s="135"/>
      <c r="DS533" s="135"/>
    </row>
    <row r="534" spans="80:123" ht="14.85" customHeight="1">
      <c r="CB534" s="126">
        <v>46.2</v>
      </c>
      <c r="CC534" s="127" t="s">
        <v>4808</v>
      </c>
      <c r="DQ534" s="135"/>
      <c r="DS534" s="135"/>
    </row>
    <row r="535" spans="80:123" ht="14.85" customHeight="1">
      <c r="CB535" s="126">
        <v>46.21</v>
      </c>
      <c r="CC535" s="127" t="s">
        <v>4809</v>
      </c>
      <c r="DQ535" s="135"/>
      <c r="DS535" s="135"/>
    </row>
    <row r="536" spans="80:123" ht="14.85" customHeight="1">
      <c r="CB536" s="126">
        <v>46.22</v>
      </c>
      <c r="CC536" s="127" t="s">
        <v>4810</v>
      </c>
      <c r="DQ536" s="135"/>
      <c r="DS536" s="135"/>
    </row>
    <row r="537" spans="80:123" ht="14.85" customHeight="1">
      <c r="CB537" s="126">
        <v>46.23</v>
      </c>
      <c r="CC537" s="127" t="s">
        <v>4811</v>
      </c>
      <c r="DQ537" s="135"/>
      <c r="DS537" s="135"/>
    </row>
    <row r="538" spans="80:123" ht="14.85" customHeight="1">
      <c r="CB538" s="126">
        <v>46.24</v>
      </c>
      <c r="CC538" s="127" t="s">
        <v>4812</v>
      </c>
      <c r="DQ538" s="135"/>
      <c r="DS538" s="135"/>
    </row>
    <row r="539" spans="80:123" ht="14.85" customHeight="1">
      <c r="CB539" s="126">
        <v>46.3</v>
      </c>
      <c r="CC539" s="127" t="s">
        <v>4813</v>
      </c>
      <c r="DQ539" s="135"/>
      <c r="DS539" s="135"/>
    </row>
    <row r="540" spans="80:123" ht="14.85" customHeight="1">
      <c r="CB540" s="126">
        <v>46.31</v>
      </c>
      <c r="CC540" s="127" t="s">
        <v>4814</v>
      </c>
      <c r="DQ540" s="135"/>
      <c r="DS540" s="135"/>
    </row>
    <row r="541" spans="80:123" ht="14.85" customHeight="1">
      <c r="CB541" s="126">
        <v>46.32</v>
      </c>
      <c r="CC541" s="127" t="s">
        <v>4815</v>
      </c>
      <c r="DQ541" s="135"/>
      <c r="DS541" s="135"/>
    </row>
    <row r="542" spans="80:123" ht="14.85" customHeight="1">
      <c r="CB542" s="126">
        <v>46.33</v>
      </c>
      <c r="CC542" s="127" t="s">
        <v>4816</v>
      </c>
      <c r="DQ542" s="135"/>
      <c r="DS542" s="135"/>
    </row>
    <row r="543" spans="80:123" ht="14.85" customHeight="1">
      <c r="CB543" s="126">
        <v>46.34</v>
      </c>
      <c r="CC543" s="127" t="s">
        <v>4817</v>
      </c>
      <c r="DQ543" s="135"/>
      <c r="DS543" s="135"/>
    </row>
    <row r="544" spans="80:123" ht="14.85" customHeight="1">
      <c r="CB544" s="126">
        <v>46.35</v>
      </c>
      <c r="CC544" s="127" t="s">
        <v>4818</v>
      </c>
      <c r="DQ544" s="135"/>
      <c r="DS544" s="135"/>
    </row>
    <row r="545" spans="80:123" ht="14.85" customHeight="1">
      <c r="CB545" s="126">
        <v>46.36</v>
      </c>
      <c r="CC545" s="127" t="s">
        <v>4819</v>
      </c>
      <c r="DQ545" s="135"/>
      <c r="DS545" s="135"/>
    </row>
    <row r="546" spans="80:123" ht="14.85" customHeight="1">
      <c r="CB546" s="126">
        <v>46.37</v>
      </c>
      <c r="CC546" s="127" t="s">
        <v>4820</v>
      </c>
      <c r="DQ546" s="135"/>
      <c r="DS546" s="135"/>
    </row>
    <row r="547" spans="80:123" ht="14.85" customHeight="1">
      <c r="CB547" s="126">
        <v>46.38</v>
      </c>
      <c r="CC547" s="127" t="s">
        <v>4821</v>
      </c>
      <c r="DQ547" s="135"/>
      <c r="DS547" s="135"/>
    </row>
    <row r="548" spans="80:123" ht="14.85" customHeight="1">
      <c r="CB548" s="126">
        <v>46.39</v>
      </c>
      <c r="CC548" s="127" t="s">
        <v>4822</v>
      </c>
      <c r="DQ548" s="135"/>
      <c r="DS548" s="135"/>
    </row>
    <row r="549" spans="80:123" ht="14.85" customHeight="1">
      <c r="CB549" s="126">
        <v>46.4</v>
      </c>
      <c r="CC549" s="127" t="s">
        <v>4823</v>
      </c>
      <c r="DQ549" s="135"/>
      <c r="DS549" s="135"/>
    </row>
    <row r="550" spans="80:123" ht="14.85" customHeight="1">
      <c r="CB550" s="126">
        <v>46.41</v>
      </c>
      <c r="CC550" s="127" t="s">
        <v>4824</v>
      </c>
      <c r="DQ550" s="135"/>
      <c r="DS550" s="135"/>
    </row>
    <row r="551" spans="80:123" ht="14.85" customHeight="1">
      <c r="CB551" s="126">
        <v>46.42</v>
      </c>
      <c r="CC551" s="127" t="s">
        <v>4825</v>
      </c>
      <c r="DQ551" s="135"/>
      <c r="DS551" s="135"/>
    </row>
    <row r="552" spans="80:123" ht="14.85" customHeight="1">
      <c r="CB552" s="126">
        <v>46.43</v>
      </c>
      <c r="CC552" s="127" t="s">
        <v>4826</v>
      </c>
      <c r="DQ552" s="135"/>
      <c r="DS552" s="135"/>
    </row>
    <row r="553" spans="80:123" ht="14.85" customHeight="1">
      <c r="CB553" s="126">
        <v>46.44</v>
      </c>
      <c r="CC553" s="127" t="s">
        <v>4827</v>
      </c>
      <c r="DQ553" s="135"/>
      <c r="DS553" s="135"/>
    </row>
    <row r="554" spans="80:123" ht="14.85" customHeight="1">
      <c r="CB554" s="126">
        <v>46.45</v>
      </c>
      <c r="CC554" s="127" t="s">
        <v>4828</v>
      </c>
      <c r="DQ554" s="135"/>
      <c r="DS554" s="135"/>
    </row>
    <row r="555" spans="80:123" ht="14.85" customHeight="1">
      <c r="CB555" s="126">
        <v>46.46</v>
      </c>
      <c r="CC555" s="127" t="s">
        <v>4829</v>
      </c>
      <c r="DQ555" s="135"/>
      <c r="DS555" s="135"/>
    </row>
    <row r="556" spans="80:123" ht="14.85" customHeight="1">
      <c r="CB556" s="126">
        <v>46.47</v>
      </c>
      <c r="CC556" s="127" t="s">
        <v>4830</v>
      </c>
      <c r="DQ556" s="135"/>
      <c r="DS556" s="135"/>
    </row>
    <row r="557" spans="80:123" ht="14.85" customHeight="1">
      <c r="CB557" s="126">
        <v>46.48</v>
      </c>
      <c r="CC557" s="127" t="s">
        <v>4831</v>
      </c>
      <c r="DQ557" s="135"/>
      <c r="DS557" s="135"/>
    </row>
    <row r="558" spans="80:123" ht="14.85" customHeight="1">
      <c r="CB558" s="126">
        <v>46.49</v>
      </c>
      <c r="CC558" s="127" t="s">
        <v>4832</v>
      </c>
      <c r="DQ558" s="135"/>
      <c r="DS558" s="135"/>
    </row>
    <row r="559" spans="80:123" ht="14.85" customHeight="1">
      <c r="CB559" s="126">
        <v>46.5</v>
      </c>
      <c r="CC559" s="127" t="s">
        <v>4833</v>
      </c>
      <c r="DQ559" s="135"/>
      <c r="DS559" s="135"/>
    </row>
    <row r="560" spans="80:123" ht="14.85" customHeight="1">
      <c r="CB560" s="126">
        <v>46.51</v>
      </c>
      <c r="CC560" s="127" t="s">
        <v>4834</v>
      </c>
      <c r="DQ560" s="135"/>
      <c r="DS560" s="135"/>
    </row>
    <row r="561" spans="80:123" ht="14.85" customHeight="1">
      <c r="CB561" s="126">
        <v>46.52</v>
      </c>
      <c r="CC561" s="127" t="s">
        <v>4835</v>
      </c>
      <c r="DQ561" s="135"/>
      <c r="DS561" s="135"/>
    </row>
    <row r="562" spans="80:123" ht="14.85" customHeight="1">
      <c r="CB562" s="126">
        <v>46.6</v>
      </c>
      <c r="CC562" s="127" t="s">
        <v>4836</v>
      </c>
      <c r="DQ562" s="135"/>
      <c r="DS562" s="135"/>
    </row>
    <row r="563" spans="80:123" ht="14.85" customHeight="1">
      <c r="CB563" s="126">
        <v>46.61</v>
      </c>
      <c r="CC563" s="127" t="s">
        <v>4837</v>
      </c>
      <c r="DQ563" s="135"/>
      <c r="DS563" s="135"/>
    </row>
    <row r="564" spans="80:123" ht="14.85" customHeight="1">
      <c r="CB564" s="126">
        <v>46.62</v>
      </c>
      <c r="CC564" s="127" t="s">
        <v>4838</v>
      </c>
      <c r="DQ564" s="135"/>
      <c r="DS564" s="135"/>
    </row>
    <row r="565" spans="80:123" ht="14.85" customHeight="1">
      <c r="CB565" s="126">
        <v>46.63</v>
      </c>
      <c r="CC565" s="127" t="s">
        <v>4839</v>
      </c>
      <c r="DQ565" s="135"/>
      <c r="DS565" s="135"/>
    </row>
    <row r="566" spans="80:123" ht="14.85" customHeight="1">
      <c r="CB566" s="126">
        <v>46.64</v>
      </c>
      <c r="CC566" s="127" t="s">
        <v>4840</v>
      </c>
      <c r="DQ566" s="135"/>
      <c r="DS566" s="135"/>
    </row>
    <row r="567" spans="80:123" ht="14.85" customHeight="1">
      <c r="CB567" s="126">
        <v>46.65</v>
      </c>
      <c r="CC567" s="127" t="s">
        <v>4841</v>
      </c>
      <c r="DQ567" s="135"/>
      <c r="DS567" s="135"/>
    </row>
    <row r="568" spans="80:123" ht="14.85" customHeight="1">
      <c r="CB568" s="126">
        <v>46.66</v>
      </c>
      <c r="CC568" s="127" t="s">
        <v>4842</v>
      </c>
      <c r="DQ568" s="135"/>
      <c r="DS568" s="135"/>
    </row>
    <row r="569" spans="80:123" ht="14.85" customHeight="1">
      <c r="CB569" s="126">
        <v>46.69</v>
      </c>
      <c r="CC569" s="127" t="s">
        <v>4843</v>
      </c>
      <c r="DQ569" s="135"/>
      <c r="DS569" s="135"/>
    </row>
    <row r="570" spans="80:123" ht="14.85" customHeight="1">
      <c r="CB570" s="126">
        <v>46.7</v>
      </c>
      <c r="CC570" s="127" t="s">
        <v>4844</v>
      </c>
      <c r="DQ570" s="135"/>
      <c r="DS570" s="135"/>
    </row>
    <row r="571" spans="80:123" ht="14.85" customHeight="1">
      <c r="CB571" s="126">
        <v>46.71</v>
      </c>
      <c r="CC571" s="127" t="s">
        <v>4845</v>
      </c>
      <c r="DQ571" s="135"/>
      <c r="DS571" s="135"/>
    </row>
    <row r="572" spans="80:123" ht="14.85" customHeight="1">
      <c r="CB572" s="126">
        <v>46.72</v>
      </c>
      <c r="CC572" s="127" t="s">
        <v>4846</v>
      </c>
      <c r="DQ572" s="135"/>
      <c r="DS572" s="135"/>
    </row>
    <row r="573" spans="80:123" ht="14.85" customHeight="1">
      <c r="CB573" s="126">
        <v>46.73</v>
      </c>
      <c r="CC573" s="127" t="s">
        <v>4847</v>
      </c>
      <c r="DQ573" s="135"/>
      <c r="DS573" s="135"/>
    </row>
    <row r="574" spans="80:123" ht="14.85" customHeight="1">
      <c r="CB574" s="126">
        <v>46.74</v>
      </c>
      <c r="CC574" s="127" t="s">
        <v>4848</v>
      </c>
      <c r="DQ574" s="135"/>
      <c r="DS574" s="135"/>
    </row>
    <row r="575" spans="80:123" ht="14.85" customHeight="1">
      <c r="CB575" s="126">
        <v>46.75</v>
      </c>
      <c r="CC575" s="127" t="s">
        <v>4849</v>
      </c>
      <c r="DQ575" s="135"/>
      <c r="DS575" s="135"/>
    </row>
    <row r="576" spans="80:123" ht="14.85" customHeight="1">
      <c r="CB576" s="126">
        <v>46.76</v>
      </c>
      <c r="CC576" s="127" t="s">
        <v>4850</v>
      </c>
      <c r="DQ576" s="135"/>
      <c r="DS576" s="135"/>
    </row>
    <row r="577" spans="80:123" ht="14.85" customHeight="1">
      <c r="CB577" s="126">
        <v>46.77</v>
      </c>
      <c r="CC577" s="127" t="s">
        <v>4851</v>
      </c>
      <c r="DQ577" s="135"/>
      <c r="DS577" s="135"/>
    </row>
    <row r="578" spans="80:123" ht="14.85" customHeight="1">
      <c r="CB578" s="126">
        <v>46.9</v>
      </c>
      <c r="CC578" s="127" t="s">
        <v>4852</v>
      </c>
      <c r="DQ578" s="135"/>
      <c r="DS578" s="135"/>
    </row>
    <row r="579" spans="80:123" ht="14.85" customHeight="1">
      <c r="CB579" s="126">
        <v>46.9</v>
      </c>
      <c r="CC579" s="127" t="s">
        <v>4852</v>
      </c>
      <c r="DQ579" s="135"/>
      <c r="DS579" s="135"/>
    </row>
    <row r="580" spans="80:123" ht="14.85" customHeight="1">
      <c r="CB580" s="126">
        <v>47</v>
      </c>
      <c r="CC580" s="127" t="s">
        <v>4853</v>
      </c>
      <c r="DQ580" s="135"/>
      <c r="DS580" s="135"/>
    </row>
    <row r="581" spans="80:123" ht="14.85" customHeight="1">
      <c r="CB581" s="126">
        <v>47.1</v>
      </c>
      <c r="CC581" s="127" t="s">
        <v>4854</v>
      </c>
      <c r="DQ581" s="135"/>
      <c r="DS581" s="135"/>
    </row>
    <row r="582" spans="80:123" ht="14.85" customHeight="1">
      <c r="CB582" s="126">
        <v>47.11</v>
      </c>
      <c r="CC582" s="127" t="s">
        <v>4855</v>
      </c>
      <c r="DQ582" s="135"/>
      <c r="DS582" s="135"/>
    </row>
    <row r="583" spans="80:123" ht="14.85" customHeight="1">
      <c r="CB583" s="126">
        <v>47.19</v>
      </c>
      <c r="CC583" s="127" t="s">
        <v>4856</v>
      </c>
      <c r="DQ583" s="135"/>
      <c r="DS583" s="135"/>
    </row>
    <row r="584" spans="80:123" ht="14.85" customHeight="1">
      <c r="CB584" s="126">
        <v>47.2</v>
      </c>
      <c r="CC584" s="127" t="s">
        <v>4857</v>
      </c>
      <c r="DQ584" s="135"/>
      <c r="DS584" s="135"/>
    </row>
    <row r="585" spans="80:123" ht="14.85" customHeight="1">
      <c r="CB585" s="126">
        <v>47.21</v>
      </c>
      <c r="CC585" s="127" t="s">
        <v>4858</v>
      </c>
      <c r="DQ585" s="135"/>
      <c r="DS585" s="135"/>
    </row>
    <row r="586" spans="80:123" ht="14.85" customHeight="1">
      <c r="CB586" s="126">
        <v>47.22</v>
      </c>
      <c r="CC586" s="127" t="s">
        <v>4859</v>
      </c>
      <c r="DQ586" s="135"/>
      <c r="DS586" s="135"/>
    </row>
    <row r="587" spans="80:123" ht="14.85" customHeight="1">
      <c r="CB587" s="126">
        <v>47.23</v>
      </c>
      <c r="CC587" s="127" t="s">
        <v>4860</v>
      </c>
      <c r="DQ587" s="135"/>
      <c r="DS587" s="135"/>
    </row>
    <row r="588" spans="80:123" ht="14.85" customHeight="1">
      <c r="CB588" s="126">
        <v>47.24</v>
      </c>
      <c r="CC588" s="127" t="s">
        <v>4861</v>
      </c>
      <c r="DQ588" s="135"/>
      <c r="DS588" s="135"/>
    </row>
    <row r="589" spans="80:123" ht="14.85" customHeight="1">
      <c r="CB589" s="126">
        <v>47.25</v>
      </c>
      <c r="CC589" s="127" t="s">
        <v>4862</v>
      </c>
      <c r="DQ589" s="135"/>
      <c r="DS589" s="135"/>
    </row>
    <row r="590" spans="80:123" ht="14.85" customHeight="1">
      <c r="CB590" s="126">
        <v>47.26</v>
      </c>
      <c r="CC590" s="127" t="s">
        <v>4863</v>
      </c>
      <c r="DQ590" s="135"/>
      <c r="DS590" s="135"/>
    </row>
    <row r="591" spans="80:123" ht="14.85" customHeight="1">
      <c r="CB591" s="126">
        <v>47.29</v>
      </c>
      <c r="CC591" s="127" t="s">
        <v>4864</v>
      </c>
      <c r="DQ591" s="135"/>
      <c r="DS591" s="135"/>
    </row>
    <row r="592" spans="80:123" ht="14.85" customHeight="1">
      <c r="CB592" s="126">
        <v>47.3</v>
      </c>
      <c r="CC592" s="127" t="s">
        <v>4865</v>
      </c>
      <c r="DQ592" s="135"/>
      <c r="DS592" s="135"/>
    </row>
    <row r="593" spans="80:123" ht="14.85" customHeight="1">
      <c r="CB593" s="126">
        <v>47.3</v>
      </c>
      <c r="CC593" s="127" t="s">
        <v>4865</v>
      </c>
      <c r="DQ593" s="135"/>
      <c r="DS593" s="135"/>
    </row>
    <row r="594" spans="80:123" ht="14.85" customHeight="1">
      <c r="CB594" s="126">
        <v>47.4</v>
      </c>
      <c r="CC594" s="127" t="s">
        <v>4866</v>
      </c>
      <c r="DQ594" s="135"/>
      <c r="DS594" s="135"/>
    </row>
    <row r="595" spans="80:123" ht="14.85" customHeight="1">
      <c r="CB595" s="126">
        <v>47.41</v>
      </c>
      <c r="CC595" s="127" t="s">
        <v>4867</v>
      </c>
      <c r="DQ595" s="135"/>
      <c r="DS595" s="135"/>
    </row>
    <row r="596" spans="80:123" ht="14.85" customHeight="1">
      <c r="CB596" s="126">
        <v>47.42</v>
      </c>
      <c r="CC596" s="127" t="s">
        <v>4868</v>
      </c>
      <c r="DQ596" s="135"/>
      <c r="DS596" s="135"/>
    </row>
    <row r="597" spans="80:123" ht="14.85" customHeight="1">
      <c r="CB597" s="126">
        <v>47.43</v>
      </c>
      <c r="CC597" s="127" t="s">
        <v>4869</v>
      </c>
      <c r="DQ597" s="135"/>
      <c r="DS597" s="135"/>
    </row>
    <row r="598" spans="80:123" ht="14.85" customHeight="1">
      <c r="CB598" s="126">
        <v>47.5</v>
      </c>
      <c r="CC598" s="127" t="s">
        <v>4870</v>
      </c>
      <c r="DQ598" s="135"/>
      <c r="DS598" s="135"/>
    </row>
    <row r="599" spans="80:123" ht="14.85" customHeight="1">
      <c r="CB599" s="126">
        <v>47.51</v>
      </c>
      <c r="CC599" s="127" t="s">
        <v>4871</v>
      </c>
      <c r="DQ599" s="135"/>
      <c r="DS599" s="135"/>
    </row>
    <row r="600" spans="80:123" ht="14.85" customHeight="1">
      <c r="CB600" s="126">
        <v>47.52</v>
      </c>
      <c r="CC600" s="127" t="s">
        <v>4872</v>
      </c>
      <c r="DQ600" s="135"/>
      <c r="DS600" s="135"/>
    </row>
    <row r="601" spans="80:123" ht="14.85" customHeight="1">
      <c r="CB601" s="126">
        <v>47.53</v>
      </c>
      <c r="CC601" s="127" t="s">
        <v>4873</v>
      </c>
      <c r="DQ601" s="135"/>
      <c r="DS601" s="135"/>
    </row>
    <row r="602" spans="80:123" ht="14.85" customHeight="1">
      <c r="CB602" s="126">
        <v>47.54</v>
      </c>
      <c r="CC602" s="127" t="s">
        <v>4874</v>
      </c>
      <c r="DQ602" s="135"/>
      <c r="DS602" s="135"/>
    </row>
    <row r="603" spans="80:123" ht="14.85" customHeight="1">
      <c r="CB603" s="126">
        <v>47.59</v>
      </c>
      <c r="CC603" s="127" t="s">
        <v>4875</v>
      </c>
      <c r="DQ603" s="135"/>
      <c r="DS603" s="135"/>
    </row>
    <row r="604" spans="80:123" ht="14.85" customHeight="1">
      <c r="CB604" s="126">
        <v>47.6</v>
      </c>
      <c r="CC604" s="127" t="s">
        <v>4876</v>
      </c>
      <c r="DQ604" s="135"/>
      <c r="DS604" s="135"/>
    </row>
    <row r="605" spans="80:123" ht="14.85" customHeight="1">
      <c r="CB605" s="126">
        <v>47.61</v>
      </c>
      <c r="CC605" s="127" t="s">
        <v>4877</v>
      </c>
      <c r="DQ605" s="135"/>
      <c r="DS605" s="135"/>
    </row>
    <row r="606" spans="80:123" ht="14.85" customHeight="1">
      <c r="CB606" s="126">
        <v>47.62</v>
      </c>
      <c r="CC606" s="127" t="s">
        <v>4878</v>
      </c>
      <c r="DQ606" s="135"/>
      <c r="DS606" s="135"/>
    </row>
    <row r="607" spans="80:123" ht="14.85" customHeight="1">
      <c r="CB607" s="126">
        <v>47.63</v>
      </c>
      <c r="CC607" s="127" t="s">
        <v>4879</v>
      </c>
      <c r="DQ607" s="135"/>
      <c r="DS607" s="135"/>
    </row>
    <row r="608" spans="80:123" ht="14.85" customHeight="1">
      <c r="CB608" s="126">
        <v>47.64</v>
      </c>
      <c r="CC608" s="127" t="s">
        <v>4880</v>
      </c>
      <c r="DQ608" s="135"/>
      <c r="DS608" s="135"/>
    </row>
    <row r="609" spans="80:123" ht="14.85" customHeight="1">
      <c r="CB609" s="126">
        <v>47.65</v>
      </c>
      <c r="CC609" s="127" t="s">
        <v>4881</v>
      </c>
      <c r="DQ609" s="135"/>
      <c r="DS609" s="135"/>
    </row>
    <row r="610" spans="80:123" ht="14.85" customHeight="1">
      <c r="CB610" s="126">
        <v>47.7</v>
      </c>
      <c r="CC610" s="127" t="s">
        <v>4882</v>
      </c>
      <c r="DQ610" s="135"/>
      <c r="DS610" s="135"/>
    </row>
    <row r="611" spans="80:123" ht="14.85" customHeight="1">
      <c r="CB611" s="126">
        <v>47.71</v>
      </c>
      <c r="CC611" s="127" t="s">
        <v>4883</v>
      </c>
      <c r="DQ611" s="135"/>
      <c r="DS611" s="135"/>
    </row>
    <row r="612" spans="80:123" ht="14.85" customHeight="1">
      <c r="CB612" s="126">
        <v>47.72</v>
      </c>
      <c r="CC612" s="127" t="s">
        <v>4884</v>
      </c>
      <c r="DQ612" s="135"/>
      <c r="DS612" s="135"/>
    </row>
    <row r="613" spans="80:123" ht="14.85" customHeight="1">
      <c r="CB613" s="126">
        <v>47.73</v>
      </c>
      <c r="CC613" s="127" t="s">
        <v>4885</v>
      </c>
      <c r="DQ613" s="135"/>
      <c r="DS613" s="135"/>
    </row>
    <row r="614" spans="80:123" ht="14.85" customHeight="1">
      <c r="CB614" s="126">
        <v>47.74</v>
      </c>
      <c r="CC614" s="127" t="s">
        <v>4886</v>
      </c>
      <c r="DQ614" s="135"/>
      <c r="DS614" s="135"/>
    </row>
    <row r="615" spans="80:123" ht="14.85" customHeight="1">
      <c r="CB615" s="126">
        <v>47.75</v>
      </c>
      <c r="CC615" s="127" t="s">
        <v>4887</v>
      </c>
      <c r="DQ615" s="135"/>
      <c r="DS615" s="135"/>
    </row>
    <row r="616" spans="80:123" ht="14.85" customHeight="1">
      <c r="CB616" s="126">
        <v>47.76</v>
      </c>
      <c r="CC616" s="127" t="s">
        <v>4888</v>
      </c>
      <c r="DQ616" s="135"/>
      <c r="DS616" s="135"/>
    </row>
    <row r="617" spans="80:123" ht="14.85" customHeight="1">
      <c r="CB617" s="126">
        <v>47.77</v>
      </c>
      <c r="CC617" s="127" t="s">
        <v>4889</v>
      </c>
      <c r="DQ617" s="135"/>
      <c r="DS617" s="135"/>
    </row>
    <row r="618" spans="80:123" ht="14.85" customHeight="1">
      <c r="CB618" s="126">
        <v>47.78</v>
      </c>
      <c r="CC618" s="127" t="s">
        <v>4890</v>
      </c>
      <c r="DQ618" s="135"/>
      <c r="DS618" s="135"/>
    </row>
    <row r="619" spans="80:123" ht="14.85" customHeight="1">
      <c r="CB619" s="126">
        <v>47.79</v>
      </c>
      <c r="CC619" s="127" t="s">
        <v>4891</v>
      </c>
      <c r="DQ619" s="135"/>
      <c r="DS619" s="135"/>
    </row>
    <row r="620" spans="80:123" ht="14.85" customHeight="1">
      <c r="CB620" s="126">
        <v>47.8</v>
      </c>
      <c r="CC620" s="127" t="s">
        <v>4892</v>
      </c>
      <c r="DQ620" s="135"/>
      <c r="DS620" s="135"/>
    </row>
    <row r="621" spans="80:123" ht="14.85" customHeight="1">
      <c r="CB621" s="126">
        <v>47.81</v>
      </c>
      <c r="CC621" s="127" t="s">
        <v>4893</v>
      </c>
      <c r="DQ621" s="135"/>
      <c r="DS621" s="135"/>
    </row>
    <row r="622" spans="80:123" ht="14.85" customHeight="1">
      <c r="CB622" s="126">
        <v>47.82</v>
      </c>
      <c r="CC622" s="127" t="s">
        <v>4894</v>
      </c>
      <c r="DQ622" s="135"/>
      <c r="DS622" s="135"/>
    </row>
    <row r="623" spans="80:123" ht="14.85" customHeight="1">
      <c r="CB623" s="126">
        <v>47.89</v>
      </c>
      <c r="CC623" s="127" t="s">
        <v>4895</v>
      </c>
      <c r="DQ623" s="135"/>
      <c r="DS623" s="135"/>
    </row>
    <row r="624" spans="80:123" ht="14.85" customHeight="1">
      <c r="CB624" s="126">
        <v>47.9</v>
      </c>
      <c r="CC624" s="127" t="s">
        <v>4896</v>
      </c>
      <c r="DQ624" s="135"/>
      <c r="DS624" s="135"/>
    </row>
    <row r="625" spans="80:123" ht="14.85" customHeight="1">
      <c r="CB625" s="126">
        <v>47.91</v>
      </c>
      <c r="CC625" s="127" t="s">
        <v>4897</v>
      </c>
      <c r="DQ625" s="135"/>
      <c r="DS625" s="135"/>
    </row>
    <row r="626" spans="80:123" ht="14.85" customHeight="1">
      <c r="CB626" s="126">
        <v>47.99</v>
      </c>
      <c r="CC626" s="127" t="s">
        <v>4898</v>
      </c>
      <c r="DQ626" s="135"/>
      <c r="DS626" s="135"/>
    </row>
    <row r="627" spans="80:123" ht="14.85" customHeight="1">
      <c r="CB627" s="126" t="s">
        <v>4899</v>
      </c>
      <c r="CC627" s="127" t="s">
        <v>4900</v>
      </c>
      <c r="DQ627" s="135"/>
      <c r="DS627" s="135"/>
    </row>
    <row r="628" spans="80:123" ht="14.85" customHeight="1">
      <c r="CB628" s="126">
        <v>49</v>
      </c>
      <c r="CC628" s="127" t="s">
        <v>4901</v>
      </c>
      <c r="DQ628" s="135"/>
      <c r="DS628" s="135"/>
    </row>
    <row r="629" spans="80:123" ht="14.85" customHeight="1">
      <c r="CB629" s="126">
        <v>49.1</v>
      </c>
      <c r="CC629" s="127" t="s">
        <v>4902</v>
      </c>
      <c r="DQ629" s="135"/>
      <c r="DS629" s="135"/>
    </row>
    <row r="630" spans="80:123" ht="14.85" customHeight="1">
      <c r="CB630" s="126">
        <v>49.1</v>
      </c>
      <c r="CC630" s="127" t="s">
        <v>4902</v>
      </c>
      <c r="DQ630" s="135"/>
      <c r="DS630" s="135"/>
    </row>
    <row r="631" spans="80:123" ht="14.85" customHeight="1">
      <c r="CB631" s="126">
        <v>49.2</v>
      </c>
      <c r="CC631" s="127" t="s">
        <v>4903</v>
      </c>
      <c r="DQ631" s="135"/>
      <c r="DS631" s="135"/>
    </row>
    <row r="632" spans="80:123" ht="14.85" customHeight="1">
      <c r="CB632" s="126">
        <v>49.2</v>
      </c>
      <c r="CC632" s="127" t="s">
        <v>4903</v>
      </c>
      <c r="DQ632" s="135"/>
      <c r="DS632" s="135"/>
    </row>
    <row r="633" spans="80:123" ht="14.85" customHeight="1">
      <c r="CB633" s="126">
        <v>49.3</v>
      </c>
      <c r="CC633" s="127" t="s">
        <v>4904</v>
      </c>
      <c r="DQ633" s="135"/>
      <c r="DS633" s="135"/>
    </row>
    <row r="634" spans="80:123" ht="14.85" customHeight="1">
      <c r="CB634" s="126">
        <v>49.31</v>
      </c>
      <c r="CC634" s="127" t="s">
        <v>4905</v>
      </c>
      <c r="DQ634" s="135"/>
      <c r="DS634" s="135"/>
    </row>
    <row r="635" spans="80:123" ht="14.85" customHeight="1">
      <c r="CB635" s="126">
        <v>49.32</v>
      </c>
      <c r="CC635" s="127" t="s">
        <v>4906</v>
      </c>
      <c r="DQ635" s="135"/>
      <c r="DS635" s="135"/>
    </row>
    <row r="636" spans="80:123" ht="14.85" customHeight="1">
      <c r="CB636" s="126">
        <v>49.39</v>
      </c>
      <c r="CC636" s="127" t="s">
        <v>4907</v>
      </c>
      <c r="DQ636" s="135"/>
      <c r="DS636" s="135"/>
    </row>
    <row r="637" spans="80:123" ht="14.85" customHeight="1">
      <c r="CB637" s="126">
        <v>49.4</v>
      </c>
      <c r="CC637" s="127" t="s">
        <v>4908</v>
      </c>
      <c r="DQ637" s="135"/>
      <c r="DS637" s="135"/>
    </row>
    <row r="638" spans="80:123" ht="14.85" customHeight="1">
      <c r="CB638" s="126">
        <v>49.41</v>
      </c>
      <c r="CC638" s="127" t="s">
        <v>4909</v>
      </c>
      <c r="DQ638" s="135"/>
      <c r="DS638" s="135"/>
    </row>
    <row r="639" spans="80:123" ht="14.85" customHeight="1">
      <c r="CB639" s="126">
        <v>49.42</v>
      </c>
      <c r="CC639" s="127" t="s">
        <v>4910</v>
      </c>
      <c r="DQ639" s="135"/>
      <c r="DS639" s="135"/>
    </row>
    <row r="640" spans="80:123" ht="14.85" customHeight="1">
      <c r="CB640" s="126">
        <v>49.5</v>
      </c>
      <c r="CC640" s="127" t="s">
        <v>4911</v>
      </c>
      <c r="DQ640" s="135"/>
      <c r="DS640" s="135"/>
    </row>
    <row r="641" spans="80:123" ht="14.85" customHeight="1">
      <c r="CB641" s="126">
        <v>49.5</v>
      </c>
      <c r="CC641" s="127" t="s">
        <v>4911</v>
      </c>
      <c r="DQ641" s="135"/>
      <c r="DS641" s="135"/>
    </row>
    <row r="642" spans="80:123" ht="14.85" customHeight="1">
      <c r="CB642" s="126">
        <v>50</v>
      </c>
      <c r="CC642" s="127" t="s">
        <v>4912</v>
      </c>
      <c r="DQ642" s="135"/>
      <c r="DS642" s="135"/>
    </row>
    <row r="643" spans="80:123" ht="14.85" customHeight="1">
      <c r="CB643" s="126">
        <v>50.1</v>
      </c>
      <c r="CC643" s="127" t="s">
        <v>4913</v>
      </c>
      <c r="DQ643" s="135"/>
      <c r="DS643" s="135"/>
    </row>
    <row r="644" spans="80:123" ht="14.85" customHeight="1">
      <c r="CB644" s="126">
        <v>50.1</v>
      </c>
      <c r="CC644" s="127" t="s">
        <v>4913</v>
      </c>
      <c r="DQ644" s="135"/>
      <c r="DS644" s="135"/>
    </row>
    <row r="645" spans="80:123" ht="14.85" customHeight="1">
      <c r="CB645" s="126">
        <v>50.2</v>
      </c>
      <c r="CC645" s="127" t="s">
        <v>4914</v>
      </c>
      <c r="DQ645" s="135"/>
      <c r="DS645" s="135"/>
    </row>
    <row r="646" spans="80:123" ht="14.85" customHeight="1">
      <c r="CB646" s="126">
        <v>50.2</v>
      </c>
      <c r="CC646" s="127" t="s">
        <v>4914</v>
      </c>
      <c r="DQ646" s="135"/>
      <c r="DS646" s="135"/>
    </row>
    <row r="647" spans="80:123" ht="14.85" customHeight="1">
      <c r="CB647" s="126">
        <v>50.3</v>
      </c>
      <c r="CC647" s="127" t="s">
        <v>4915</v>
      </c>
      <c r="DQ647" s="135"/>
      <c r="DS647" s="135"/>
    </row>
    <row r="648" spans="80:123" ht="14.85" customHeight="1">
      <c r="CB648" s="126">
        <v>50.3</v>
      </c>
      <c r="CC648" s="127" t="s">
        <v>4915</v>
      </c>
      <c r="DQ648" s="135"/>
      <c r="DS648" s="135"/>
    </row>
    <row r="649" spans="80:123" ht="14.85" customHeight="1">
      <c r="CB649" s="126">
        <v>50.4</v>
      </c>
      <c r="CC649" s="127" t="s">
        <v>4916</v>
      </c>
      <c r="DQ649" s="135"/>
      <c r="DS649" s="135"/>
    </row>
    <row r="650" spans="80:123" ht="14.85" customHeight="1">
      <c r="CB650" s="126">
        <v>50.4</v>
      </c>
      <c r="CC650" s="127" t="s">
        <v>4916</v>
      </c>
      <c r="DQ650" s="135"/>
      <c r="DS650" s="135"/>
    </row>
    <row r="651" spans="80:123" ht="14.85" customHeight="1">
      <c r="CB651" s="126">
        <v>51</v>
      </c>
      <c r="CC651" s="127" t="s">
        <v>4917</v>
      </c>
      <c r="DQ651" s="135"/>
      <c r="DS651" s="135"/>
    </row>
    <row r="652" spans="80:123" ht="14.85" customHeight="1">
      <c r="CB652" s="126">
        <v>51.1</v>
      </c>
      <c r="CC652" s="127" t="s">
        <v>4918</v>
      </c>
      <c r="DQ652" s="135"/>
      <c r="DS652" s="135"/>
    </row>
    <row r="653" spans="80:123" ht="14.85" customHeight="1">
      <c r="CB653" s="126">
        <v>51.1</v>
      </c>
      <c r="CC653" s="127" t="s">
        <v>4918</v>
      </c>
      <c r="DQ653" s="135"/>
      <c r="DS653" s="135"/>
    </row>
    <row r="654" spans="80:123" ht="14.85" customHeight="1">
      <c r="CB654" s="126">
        <v>51.2</v>
      </c>
      <c r="CC654" s="127" t="s">
        <v>4919</v>
      </c>
      <c r="DQ654" s="135"/>
      <c r="DS654" s="135"/>
    </row>
    <row r="655" spans="80:123" ht="14.85" customHeight="1">
      <c r="CB655" s="126">
        <v>51.21</v>
      </c>
      <c r="CC655" s="127" t="s">
        <v>4920</v>
      </c>
      <c r="DQ655" s="135"/>
      <c r="DS655" s="135"/>
    </row>
    <row r="656" spans="80:123" ht="14.85" customHeight="1">
      <c r="CB656" s="126">
        <v>51.22</v>
      </c>
      <c r="CC656" s="127" t="s">
        <v>4921</v>
      </c>
      <c r="DQ656" s="135"/>
      <c r="DS656" s="135"/>
    </row>
    <row r="657" spans="80:123" ht="14.85" customHeight="1">
      <c r="CB657" s="126">
        <v>52</v>
      </c>
      <c r="CC657" s="127" t="s">
        <v>4922</v>
      </c>
      <c r="DQ657" s="135"/>
      <c r="DS657" s="135"/>
    </row>
    <row r="658" spans="80:123" ht="14.85" customHeight="1">
      <c r="CB658" s="126">
        <v>52.1</v>
      </c>
      <c r="CC658" s="127" t="s">
        <v>4923</v>
      </c>
      <c r="DQ658" s="135"/>
      <c r="DS658" s="135"/>
    </row>
    <row r="659" spans="80:123" ht="14.85" customHeight="1">
      <c r="CB659" s="126">
        <v>52.1</v>
      </c>
      <c r="CC659" s="127" t="s">
        <v>4923</v>
      </c>
      <c r="DQ659" s="135"/>
      <c r="DS659" s="135"/>
    </row>
    <row r="660" spans="80:123" ht="14.85" customHeight="1">
      <c r="CB660" s="126">
        <v>52.2</v>
      </c>
      <c r="CC660" s="127" t="s">
        <v>4924</v>
      </c>
      <c r="DQ660" s="135"/>
      <c r="DS660" s="135"/>
    </row>
    <row r="661" spans="80:123" ht="14.85" customHeight="1">
      <c r="CB661" s="126">
        <v>52.21</v>
      </c>
      <c r="CC661" s="127" t="s">
        <v>4925</v>
      </c>
      <c r="DQ661" s="135"/>
      <c r="DS661" s="135"/>
    </row>
    <row r="662" spans="80:123" ht="14.85" customHeight="1">
      <c r="CB662" s="126">
        <v>52.22</v>
      </c>
      <c r="CC662" s="127" t="s">
        <v>4926</v>
      </c>
      <c r="DQ662" s="135"/>
      <c r="DS662" s="135"/>
    </row>
    <row r="663" spans="80:123" ht="14.85" customHeight="1">
      <c r="CB663" s="126">
        <v>52.23</v>
      </c>
      <c r="CC663" s="127" t="s">
        <v>4927</v>
      </c>
      <c r="DQ663" s="135"/>
      <c r="DS663" s="135"/>
    </row>
    <row r="664" spans="80:123" ht="14.85" customHeight="1">
      <c r="CB664" s="126">
        <v>52.24</v>
      </c>
      <c r="CC664" s="127" t="s">
        <v>4928</v>
      </c>
      <c r="DQ664" s="135"/>
      <c r="DS664" s="135"/>
    </row>
    <row r="665" spans="80:123" ht="14.85" customHeight="1">
      <c r="CB665" s="126">
        <v>52.29</v>
      </c>
      <c r="CC665" s="127" t="s">
        <v>4929</v>
      </c>
      <c r="DQ665" s="135"/>
      <c r="DS665" s="135"/>
    </row>
    <row r="666" spans="80:123" ht="14.85" customHeight="1">
      <c r="CB666" s="126">
        <v>53</v>
      </c>
      <c r="CC666" s="127" t="s">
        <v>4930</v>
      </c>
      <c r="DQ666" s="135"/>
      <c r="DS666" s="135"/>
    </row>
    <row r="667" spans="80:123" ht="14.85" customHeight="1">
      <c r="CB667" s="126">
        <v>53.1</v>
      </c>
      <c r="CC667" s="127" t="s">
        <v>4931</v>
      </c>
      <c r="DQ667" s="135"/>
      <c r="DS667" s="135"/>
    </row>
    <row r="668" spans="80:123" ht="14.85" customHeight="1">
      <c r="CB668" s="126">
        <v>53.1</v>
      </c>
      <c r="CC668" s="127" t="s">
        <v>4931</v>
      </c>
      <c r="DQ668" s="135"/>
      <c r="DS668" s="135"/>
    </row>
    <row r="669" spans="80:123" ht="14.85" customHeight="1">
      <c r="CB669" s="126">
        <v>53.2</v>
      </c>
      <c r="CC669" s="127" t="s">
        <v>4932</v>
      </c>
      <c r="DQ669" s="135"/>
      <c r="DS669" s="135"/>
    </row>
    <row r="670" spans="80:123" ht="14.85" customHeight="1">
      <c r="CB670" s="126">
        <v>53.2</v>
      </c>
      <c r="CC670" s="127" t="s">
        <v>4932</v>
      </c>
      <c r="DQ670" s="135"/>
      <c r="DS670" s="135"/>
    </row>
    <row r="671" spans="80:123" ht="14.85" customHeight="1">
      <c r="CB671" s="126" t="s">
        <v>4933</v>
      </c>
      <c r="CC671" s="127" t="s">
        <v>4934</v>
      </c>
      <c r="DQ671" s="135"/>
      <c r="DS671" s="135"/>
    </row>
    <row r="672" spans="80:123" ht="14.85" customHeight="1">
      <c r="CB672" s="126">
        <v>55</v>
      </c>
      <c r="CC672" s="127" t="s">
        <v>4935</v>
      </c>
      <c r="DQ672" s="135"/>
      <c r="DS672" s="135"/>
    </row>
    <row r="673" spans="80:123" ht="14.85" customHeight="1">
      <c r="CB673" s="126">
        <v>55.1</v>
      </c>
      <c r="CC673" s="127" t="s">
        <v>4936</v>
      </c>
      <c r="DQ673" s="135"/>
      <c r="DS673" s="135"/>
    </row>
    <row r="674" spans="80:123" ht="14.85" customHeight="1">
      <c r="CB674" s="126">
        <v>55.1</v>
      </c>
      <c r="CC674" s="127" t="s">
        <v>4936</v>
      </c>
      <c r="DQ674" s="135"/>
      <c r="DS674" s="135"/>
    </row>
    <row r="675" spans="80:123" ht="14.85" customHeight="1">
      <c r="CB675" s="126">
        <v>55.2</v>
      </c>
      <c r="CC675" s="127" t="s">
        <v>4937</v>
      </c>
      <c r="DQ675" s="135"/>
      <c r="DS675" s="135"/>
    </row>
    <row r="676" spans="80:123" ht="14.85" customHeight="1">
      <c r="CB676" s="126">
        <v>55.2</v>
      </c>
      <c r="CC676" s="127" t="s">
        <v>4937</v>
      </c>
      <c r="DQ676" s="135"/>
      <c r="DS676" s="135"/>
    </row>
    <row r="677" spans="80:123" ht="14.85" customHeight="1">
      <c r="CB677" s="126">
        <v>55.3</v>
      </c>
      <c r="CC677" s="127" t="s">
        <v>4938</v>
      </c>
      <c r="DQ677" s="135"/>
      <c r="DS677" s="135"/>
    </row>
    <row r="678" spans="80:123" ht="14.85" customHeight="1">
      <c r="CB678" s="126">
        <v>55.3</v>
      </c>
      <c r="CC678" s="127" t="s">
        <v>4938</v>
      </c>
      <c r="DQ678" s="135"/>
      <c r="DS678" s="135"/>
    </row>
    <row r="679" spans="80:123" ht="14.85" customHeight="1">
      <c r="CB679" s="126">
        <v>55.9</v>
      </c>
      <c r="CC679" s="127" t="s">
        <v>4939</v>
      </c>
      <c r="DQ679" s="135"/>
      <c r="DS679" s="135"/>
    </row>
    <row r="680" spans="80:123" ht="14.85" customHeight="1">
      <c r="CB680" s="126">
        <v>55.9</v>
      </c>
      <c r="CC680" s="127" t="s">
        <v>4939</v>
      </c>
      <c r="DQ680" s="135"/>
      <c r="DS680" s="135"/>
    </row>
    <row r="681" spans="80:123" ht="14.85" customHeight="1">
      <c r="CB681" s="126">
        <v>56</v>
      </c>
      <c r="CC681" s="127" t="s">
        <v>4940</v>
      </c>
      <c r="DQ681" s="135"/>
      <c r="DS681" s="135"/>
    </row>
    <row r="682" spans="80:123" ht="14.85" customHeight="1">
      <c r="CB682" s="126">
        <v>56.1</v>
      </c>
      <c r="CC682" s="127" t="s">
        <v>4941</v>
      </c>
      <c r="DQ682" s="135"/>
      <c r="DS682" s="135"/>
    </row>
    <row r="683" spans="80:123" ht="14.85" customHeight="1">
      <c r="CB683" s="126">
        <v>56.1</v>
      </c>
      <c r="CC683" s="127" t="s">
        <v>4941</v>
      </c>
      <c r="DQ683" s="135"/>
      <c r="DS683" s="135"/>
    </row>
    <row r="684" spans="80:123" ht="14.85" customHeight="1">
      <c r="CB684" s="126">
        <v>56.2</v>
      </c>
      <c r="CC684" s="127" t="s">
        <v>4942</v>
      </c>
      <c r="DQ684" s="135"/>
      <c r="DS684" s="135"/>
    </row>
    <row r="685" spans="80:123" ht="14.85" customHeight="1">
      <c r="CB685" s="126">
        <v>56.21</v>
      </c>
      <c r="CC685" s="127" t="s">
        <v>4943</v>
      </c>
      <c r="DQ685" s="135"/>
      <c r="DS685" s="135"/>
    </row>
    <row r="686" spans="80:123" ht="14.85" customHeight="1">
      <c r="CB686" s="126">
        <v>56.29</v>
      </c>
      <c r="CC686" s="127" t="s">
        <v>4944</v>
      </c>
      <c r="DQ686" s="135"/>
      <c r="DS686" s="135"/>
    </row>
    <row r="687" spans="80:123" ht="14.85" customHeight="1">
      <c r="CB687" s="126">
        <v>56.3</v>
      </c>
      <c r="CC687" s="127" t="s">
        <v>4945</v>
      </c>
      <c r="DQ687" s="135"/>
      <c r="DS687" s="135"/>
    </row>
    <row r="688" spans="80:123" ht="14.85" customHeight="1">
      <c r="CB688" s="126">
        <v>56.3</v>
      </c>
      <c r="CC688" s="127" t="s">
        <v>4945</v>
      </c>
      <c r="DQ688" s="135"/>
      <c r="DS688" s="135"/>
    </row>
    <row r="689" spans="80:123" ht="14.85" customHeight="1">
      <c r="CB689" s="126" t="s">
        <v>4946</v>
      </c>
      <c r="CC689" s="127" t="s">
        <v>4947</v>
      </c>
      <c r="DQ689" s="135"/>
      <c r="DS689" s="135"/>
    </row>
    <row r="690" spans="80:123" ht="14.85" customHeight="1">
      <c r="CB690" s="126">
        <v>58</v>
      </c>
      <c r="CC690" s="127" t="s">
        <v>4948</v>
      </c>
      <c r="DQ690" s="135"/>
      <c r="DS690" s="135"/>
    </row>
    <row r="691" spans="80:123" ht="14.85" customHeight="1">
      <c r="CB691" s="126">
        <v>58.1</v>
      </c>
      <c r="CC691" s="127" t="s">
        <v>4949</v>
      </c>
      <c r="DQ691" s="135"/>
      <c r="DS691" s="135"/>
    </row>
    <row r="692" spans="80:123" ht="14.85" customHeight="1">
      <c r="CB692" s="126">
        <v>58.11</v>
      </c>
      <c r="CC692" s="127" t="s">
        <v>4950</v>
      </c>
      <c r="DQ692" s="135"/>
      <c r="DS692" s="135"/>
    </row>
    <row r="693" spans="80:123" ht="14.85" customHeight="1">
      <c r="CB693" s="126">
        <v>58.12</v>
      </c>
      <c r="CC693" s="127" t="s">
        <v>4951</v>
      </c>
      <c r="DQ693" s="135"/>
      <c r="DS693" s="135"/>
    </row>
    <row r="694" spans="80:123" ht="14.85" customHeight="1">
      <c r="CB694" s="126">
        <v>58.13</v>
      </c>
      <c r="CC694" s="127" t="s">
        <v>4952</v>
      </c>
      <c r="DQ694" s="135"/>
      <c r="DS694" s="135"/>
    </row>
    <row r="695" spans="80:123" ht="14.85" customHeight="1">
      <c r="CB695" s="126">
        <v>58.14</v>
      </c>
      <c r="CC695" s="127" t="s">
        <v>4953</v>
      </c>
      <c r="DQ695" s="135"/>
      <c r="DS695" s="135"/>
    </row>
    <row r="696" spans="80:123" ht="14.85" customHeight="1">
      <c r="CB696" s="126">
        <v>58.19</v>
      </c>
      <c r="CC696" s="127" t="s">
        <v>4954</v>
      </c>
      <c r="DQ696" s="135"/>
      <c r="DS696" s="135"/>
    </row>
    <row r="697" spans="80:123" ht="14.85" customHeight="1">
      <c r="CB697" s="126">
        <v>58.2</v>
      </c>
      <c r="CC697" s="127" t="s">
        <v>4955</v>
      </c>
      <c r="DQ697" s="135"/>
      <c r="DS697" s="135"/>
    </row>
    <row r="698" spans="80:123" ht="14.85" customHeight="1">
      <c r="CB698" s="126">
        <v>58.21</v>
      </c>
      <c r="CC698" s="127" t="s">
        <v>4956</v>
      </c>
      <c r="DQ698" s="135"/>
      <c r="DS698" s="135"/>
    </row>
    <row r="699" spans="80:123" ht="14.85" customHeight="1">
      <c r="CB699" s="126">
        <v>58.29</v>
      </c>
      <c r="CC699" s="127" t="s">
        <v>4957</v>
      </c>
      <c r="DQ699" s="135"/>
      <c r="DS699" s="135"/>
    </row>
    <row r="700" spans="80:123" ht="14.85" customHeight="1">
      <c r="CB700" s="126">
        <v>59</v>
      </c>
      <c r="CC700" s="127" t="s">
        <v>4958</v>
      </c>
      <c r="DQ700" s="135"/>
      <c r="DS700" s="135"/>
    </row>
    <row r="701" spans="80:123" ht="14.85" customHeight="1">
      <c r="CB701" s="126">
        <v>59.1</v>
      </c>
      <c r="CC701" s="127" t="s">
        <v>4959</v>
      </c>
      <c r="DQ701" s="135"/>
      <c r="DS701" s="135"/>
    </row>
    <row r="702" spans="80:123" ht="14.85" customHeight="1">
      <c r="CB702" s="126">
        <v>59.11</v>
      </c>
      <c r="CC702" s="127" t="s">
        <v>4960</v>
      </c>
      <c r="DQ702" s="135"/>
      <c r="DS702" s="135"/>
    </row>
    <row r="703" spans="80:123" ht="14.85" customHeight="1">
      <c r="CB703" s="126">
        <v>59.12</v>
      </c>
      <c r="CC703" s="127" t="s">
        <v>4961</v>
      </c>
      <c r="DQ703" s="135"/>
      <c r="DS703" s="135"/>
    </row>
    <row r="704" spans="80:123" ht="14.85" customHeight="1">
      <c r="CB704" s="126">
        <v>59.13</v>
      </c>
      <c r="CC704" s="127" t="s">
        <v>4962</v>
      </c>
      <c r="DQ704" s="135"/>
      <c r="DS704" s="135"/>
    </row>
    <row r="705" spans="80:123" ht="14.85" customHeight="1">
      <c r="CB705" s="126">
        <v>59.14</v>
      </c>
      <c r="CC705" s="127" t="s">
        <v>4963</v>
      </c>
      <c r="DQ705" s="135"/>
      <c r="DS705" s="135"/>
    </row>
    <row r="706" spans="80:123" ht="14.85" customHeight="1">
      <c r="CB706" s="126">
        <v>59.2</v>
      </c>
      <c r="CC706" s="127" t="s">
        <v>4964</v>
      </c>
      <c r="DQ706" s="135"/>
      <c r="DS706" s="135"/>
    </row>
    <row r="707" spans="80:123" ht="14.85" customHeight="1">
      <c r="CB707" s="126">
        <v>59.2</v>
      </c>
      <c r="CC707" s="127" t="s">
        <v>4964</v>
      </c>
      <c r="DQ707" s="135"/>
      <c r="DS707" s="135"/>
    </row>
    <row r="708" spans="80:123" ht="14.85" customHeight="1">
      <c r="CB708" s="126">
        <v>60</v>
      </c>
      <c r="CC708" s="127" t="s">
        <v>4965</v>
      </c>
      <c r="DQ708" s="135"/>
      <c r="DS708" s="135"/>
    </row>
    <row r="709" spans="80:123" ht="14.85" customHeight="1">
      <c r="CB709" s="126">
        <v>60.1</v>
      </c>
      <c r="CC709" s="127" t="s">
        <v>4966</v>
      </c>
      <c r="DQ709" s="135"/>
      <c r="DS709" s="135"/>
    </row>
    <row r="710" spans="80:123" ht="14.85" customHeight="1">
      <c r="CB710" s="126">
        <v>60.1</v>
      </c>
      <c r="CC710" s="127" t="s">
        <v>4966</v>
      </c>
      <c r="DQ710" s="135"/>
      <c r="DS710" s="135"/>
    </row>
    <row r="711" spans="80:123" ht="14.85" customHeight="1">
      <c r="CB711" s="126">
        <v>60.2</v>
      </c>
      <c r="CC711" s="127" t="s">
        <v>4967</v>
      </c>
      <c r="DQ711" s="135"/>
      <c r="DS711" s="135"/>
    </row>
    <row r="712" spans="80:123" ht="14.85" customHeight="1">
      <c r="CB712" s="126">
        <v>60.2</v>
      </c>
      <c r="CC712" s="127" t="s">
        <v>4967</v>
      </c>
      <c r="DQ712" s="135"/>
      <c r="DS712" s="135"/>
    </row>
    <row r="713" spans="80:123" ht="14.85" customHeight="1">
      <c r="CB713" s="126">
        <v>61</v>
      </c>
      <c r="CC713" s="127" t="s">
        <v>4968</v>
      </c>
      <c r="DQ713" s="135"/>
      <c r="DS713" s="135"/>
    </row>
    <row r="714" spans="80:123" ht="14.85" customHeight="1">
      <c r="CB714" s="126">
        <v>61.1</v>
      </c>
      <c r="CC714" s="127" t="s">
        <v>4969</v>
      </c>
      <c r="DQ714" s="135"/>
      <c r="DS714" s="135"/>
    </row>
    <row r="715" spans="80:123" ht="14.85" customHeight="1">
      <c r="CB715" s="126">
        <v>61.1</v>
      </c>
      <c r="CC715" s="127" t="s">
        <v>4969</v>
      </c>
      <c r="DQ715" s="135"/>
      <c r="DS715" s="135"/>
    </row>
    <row r="716" spans="80:123" ht="14.85" customHeight="1">
      <c r="CB716" s="126">
        <v>61.2</v>
      </c>
      <c r="CC716" s="127" t="s">
        <v>4970</v>
      </c>
      <c r="DQ716" s="135"/>
      <c r="DS716" s="135"/>
    </row>
    <row r="717" spans="80:123" ht="14.85" customHeight="1">
      <c r="CB717" s="126">
        <v>61.2</v>
      </c>
      <c r="CC717" s="127" t="s">
        <v>4970</v>
      </c>
      <c r="DQ717" s="135"/>
      <c r="DS717" s="135"/>
    </row>
    <row r="718" spans="80:123" ht="14.85" customHeight="1">
      <c r="CB718" s="126">
        <v>61.3</v>
      </c>
      <c r="CC718" s="127" t="s">
        <v>4971</v>
      </c>
      <c r="DQ718" s="135"/>
      <c r="DS718" s="135"/>
    </row>
    <row r="719" spans="80:123" ht="14.85" customHeight="1">
      <c r="CB719" s="126">
        <v>61.3</v>
      </c>
      <c r="CC719" s="127" t="s">
        <v>4971</v>
      </c>
      <c r="DQ719" s="135"/>
      <c r="DS719" s="135"/>
    </row>
    <row r="720" spans="80:123" ht="14.85" customHeight="1">
      <c r="CB720" s="126">
        <v>61.9</v>
      </c>
      <c r="CC720" s="127" t="s">
        <v>4972</v>
      </c>
      <c r="DQ720" s="135"/>
      <c r="DS720" s="135"/>
    </row>
    <row r="721" spans="80:123" ht="14.85" customHeight="1">
      <c r="CB721" s="126">
        <v>61.9</v>
      </c>
      <c r="CC721" s="127" t="s">
        <v>4972</v>
      </c>
      <c r="DQ721" s="135"/>
      <c r="DS721" s="135"/>
    </row>
    <row r="722" spans="80:123" ht="14.85" customHeight="1">
      <c r="CB722" s="126">
        <v>62</v>
      </c>
      <c r="CC722" s="127" t="s">
        <v>4973</v>
      </c>
      <c r="DQ722" s="135"/>
      <c r="DS722" s="135"/>
    </row>
    <row r="723" spans="80:123" ht="14.85" customHeight="1">
      <c r="CB723" s="126">
        <v>62</v>
      </c>
      <c r="CC723" s="127" t="s">
        <v>4973</v>
      </c>
      <c r="DQ723" s="135"/>
      <c r="DS723" s="135"/>
    </row>
    <row r="724" spans="80:123" ht="14.85" customHeight="1">
      <c r="CB724" s="126">
        <v>62.01</v>
      </c>
      <c r="CC724" s="127" t="s">
        <v>4974</v>
      </c>
      <c r="DQ724" s="135"/>
      <c r="DS724" s="135"/>
    </row>
    <row r="725" spans="80:123" ht="14.85" customHeight="1">
      <c r="CB725" s="126">
        <v>62.02</v>
      </c>
      <c r="CC725" s="127" t="s">
        <v>4975</v>
      </c>
      <c r="DQ725" s="135"/>
      <c r="DS725" s="135"/>
    </row>
    <row r="726" spans="80:123" ht="14.85" customHeight="1">
      <c r="CB726" s="126">
        <v>62.03</v>
      </c>
      <c r="CC726" s="127" t="s">
        <v>4976</v>
      </c>
      <c r="DQ726" s="135"/>
      <c r="DS726" s="135"/>
    </row>
    <row r="727" spans="80:123" ht="14.85" customHeight="1">
      <c r="CB727" s="126">
        <v>62.09</v>
      </c>
      <c r="CC727" s="127" t="s">
        <v>4977</v>
      </c>
      <c r="DQ727" s="135"/>
      <c r="DS727" s="135"/>
    </row>
    <row r="728" spans="80:123" ht="14.85" customHeight="1">
      <c r="CB728" s="126">
        <v>63</v>
      </c>
      <c r="CC728" s="127" t="s">
        <v>4978</v>
      </c>
      <c r="DQ728" s="135"/>
      <c r="DS728" s="135"/>
    </row>
    <row r="729" spans="80:123" ht="14.85" customHeight="1">
      <c r="CB729" s="126">
        <v>63.1</v>
      </c>
      <c r="CC729" s="127" t="s">
        <v>4979</v>
      </c>
      <c r="DQ729" s="135"/>
      <c r="DS729" s="135"/>
    </row>
    <row r="730" spans="80:123" ht="14.85" customHeight="1">
      <c r="CB730" s="126">
        <v>63.11</v>
      </c>
      <c r="CC730" s="127" t="s">
        <v>4980</v>
      </c>
      <c r="DQ730" s="135"/>
      <c r="DS730" s="135"/>
    </row>
    <row r="731" spans="80:123" ht="14.85" customHeight="1">
      <c r="CB731" s="126">
        <v>63.12</v>
      </c>
      <c r="CC731" s="127" t="s">
        <v>4981</v>
      </c>
      <c r="DQ731" s="135"/>
      <c r="DS731" s="135"/>
    </row>
    <row r="732" spans="80:123" ht="14.85" customHeight="1">
      <c r="CB732" s="126">
        <v>63.9</v>
      </c>
      <c r="CC732" s="127" t="s">
        <v>4982</v>
      </c>
      <c r="DQ732" s="135"/>
      <c r="DS732" s="135"/>
    </row>
    <row r="733" spans="80:123" ht="14.85" customHeight="1">
      <c r="CB733" s="126">
        <v>63.91</v>
      </c>
      <c r="CC733" s="127" t="s">
        <v>4983</v>
      </c>
      <c r="DQ733" s="135"/>
      <c r="DS733" s="135"/>
    </row>
    <row r="734" spans="80:123" ht="14.85" customHeight="1">
      <c r="CB734" s="126">
        <v>63.99</v>
      </c>
      <c r="CC734" s="127" t="s">
        <v>4984</v>
      </c>
      <c r="DQ734" s="135"/>
      <c r="DS734" s="135"/>
    </row>
    <row r="735" spans="80:123" ht="14.85" customHeight="1">
      <c r="CB735" s="126" t="s">
        <v>4985</v>
      </c>
      <c r="CC735" s="127" t="s">
        <v>4986</v>
      </c>
      <c r="DQ735" s="135"/>
      <c r="DS735" s="135"/>
    </row>
    <row r="736" spans="80:123" ht="14.85" customHeight="1">
      <c r="CB736" s="126">
        <v>64</v>
      </c>
      <c r="CC736" s="127" t="s">
        <v>4987</v>
      </c>
      <c r="DQ736" s="135"/>
      <c r="DS736" s="135"/>
    </row>
    <row r="737" spans="80:123" ht="14.85" customHeight="1">
      <c r="CB737" s="126">
        <v>64.099999999999994</v>
      </c>
      <c r="CC737" s="127" t="s">
        <v>4988</v>
      </c>
      <c r="DQ737" s="135"/>
      <c r="DS737" s="135"/>
    </row>
    <row r="738" spans="80:123" ht="14.85" customHeight="1">
      <c r="CB738" s="126">
        <v>64.11</v>
      </c>
      <c r="CC738" s="127" t="s">
        <v>4989</v>
      </c>
      <c r="DQ738" s="135"/>
      <c r="DS738" s="135"/>
    </row>
    <row r="739" spans="80:123" ht="14.85" customHeight="1">
      <c r="CB739" s="126">
        <v>64.19</v>
      </c>
      <c r="CC739" s="127" t="s">
        <v>4990</v>
      </c>
      <c r="DQ739" s="135"/>
      <c r="DS739" s="135"/>
    </row>
    <row r="740" spans="80:123" ht="14.85" customHeight="1">
      <c r="CB740" s="126">
        <v>64.2</v>
      </c>
      <c r="CC740" s="127" t="s">
        <v>4991</v>
      </c>
      <c r="DQ740" s="135"/>
      <c r="DS740" s="135"/>
    </row>
    <row r="741" spans="80:123" ht="14.85" customHeight="1">
      <c r="CB741" s="126">
        <v>64.2</v>
      </c>
      <c r="CC741" s="127" t="s">
        <v>4991</v>
      </c>
      <c r="DQ741" s="135"/>
      <c r="DS741" s="135"/>
    </row>
    <row r="742" spans="80:123" ht="14.85" customHeight="1">
      <c r="CB742" s="126">
        <v>64.3</v>
      </c>
      <c r="CC742" s="127" t="s">
        <v>4992</v>
      </c>
      <c r="DQ742" s="135"/>
      <c r="DS742" s="135"/>
    </row>
    <row r="743" spans="80:123" ht="14.85" customHeight="1">
      <c r="CB743" s="126">
        <v>64.3</v>
      </c>
      <c r="CC743" s="127" t="s">
        <v>4992</v>
      </c>
      <c r="DQ743" s="135"/>
      <c r="DS743" s="135"/>
    </row>
    <row r="744" spans="80:123" ht="14.85" customHeight="1">
      <c r="CB744" s="126">
        <v>64.900000000000006</v>
      </c>
      <c r="CC744" s="127" t="s">
        <v>4993</v>
      </c>
      <c r="DQ744" s="135"/>
      <c r="DS744" s="135"/>
    </row>
    <row r="745" spans="80:123" ht="14.85" customHeight="1">
      <c r="CB745" s="126">
        <v>64.91</v>
      </c>
      <c r="CC745" s="127" t="s">
        <v>4994</v>
      </c>
      <c r="DQ745" s="135"/>
      <c r="DS745" s="135"/>
    </row>
    <row r="746" spans="80:123" ht="14.85" customHeight="1">
      <c r="CB746" s="126">
        <v>64.92</v>
      </c>
      <c r="CC746" s="127" t="s">
        <v>4995</v>
      </c>
      <c r="DQ746" s="135"/>
      <c r="DS746" s="135"/>
    </row>
    <row r="747" spans="80:123" ht="14.85" customHeight="1">
      <c r="CB747" s="126">
        <v>64.989999999999995</v>
      </c>
      <c r="CC747" s="127" t="s">
        <v>4996</v>
      </c>
      <c r="DQ747" s="135"/>
      <c r="DS747" s="135"/>
    </row>
    <row r="748" spans="80:123" ht="14.85" customHeight="1">
      <c r="CB748" s="126">
        <v>65</v>
      </c>
      <c r="CC748" s="127" t="s">
        <v>4997</v>
      </c>
      <c r="DQ748" s="135"/>
      <c r="DS748" s="135"/>
    </row>
    <row r="749" spans="80:123" ht="14.85" customHeight="1">
      <c r="CB749" s="126">
        <v>65.099999999999994</v>
      </c>
      <c r="CC749" s="127" t="s">
        <v>3088</v>
      </c>
      <c r="DQ749" s="135"/>
      <c r="DS749" s="135"/>
    </row>
    <row r="750" spans="80:123" ht="14.85" customHeight="1">
      <c r="CB750" s="126">
        <v>65.11</v>
      </c>
      <c r="CC750" s="127" t="s">
        <v>4998</v>
      </c>
      <c r="DQ750" s="135"/>
      <c r="DS750" s="135"/>
    </row>
    <row r="751" spans="80:123" ht="14.85" customHeight="1">
      <c r="CB751" s="126">
        <v>65.12</v>
      </c>
      <c r="CC751" s="127" t="s">
        <v>4999</v>
      </c>
      <c r="DQ751" s="135"/>
      <c r="DS751" s="135"/>
    </row>
    <row r="752" spans="80:123" ht="14.85" customHeight="1">
      <c r="CB752" s="126">
        <v>65.2</v>
      </c>
      <c r="CC752" s="127" t="s">
        <v>5000</v>
      </c>
      <c r="DQ752" s="135"/>
      <c r="DS752" s="135"/>
    </row>
    <row r="753" spans="80:123" ht="14.85" customHeight="1">
      <c r="CB753" s="126">
        <v>65.2</v>
      </c>
      <c r="CC753" s="127" t="s">
        <v>5000</v>
      </c>
      <c r="DQ753" s="135"/>
      <c r="DS753" s="135"/>
    </row>
    <row r="754" spans="80:123" ht="14.85" customHeight="1">
      <c r="CB754" s="126">
        <v>65.3</v>
      </c>
      <c r="CC754" s="127" t="s">
        <v>5001</v>
      </c>
      <c r="DQ754" s="135"/>
      <c r="DS754" s="135"/>
    </row>
    <row r="755" spans="80:123" ht="14.85" customHeight="1">
      <c r="CB755" s="126">
        <v>65.3</v>
      </c>
      <c r="CC755" s="127" t="s">
        <v>5001</v>
      </c>
      <c r="DQ755" s="135"/>
      <c r="DS755" s="135"/>
    </row>
    <row r="756" spans="80:123" ht="14.85" customHeight="1">
      <c r="CB756" s="126">
        <v>66</v>
      </c>
      <c r="CC756" s="127" t="s">
        <v>5002</v>
      </c>
      <c r="DQ756" s="135"/>
      <c r="DS756" s="135"/>
    </row>
    <row r="757" spans="80:123" ht="14.85" customHeight="1">
      <c r="CB757" s="126">
        <v>66.099999999999994</v>
      </c>
      <c r="CC757" s="127" t="s">
        <v>5003</v>
      </c>
      <c r="DQ757" s="135"/>
      <c r="DS757" s="135"/>
    </row>
    <row r="758" spans="80:123" ht="14.85" customHeight="1">
      <c r="CB758" s="126">
        <v>66.11</v>
      </c>
      <c r="CC758" s="127" t="s">
        <v>5004</v>
      </c>
      <c r="DQ758" s="135"/>
      <c r="DS758" s="135"/>
    </row>
    <row r="759" spans="80:123" ht="14.85" customHeight="1">
      <c r="CB759" s="126">
        <v>66.12</v>
      </c>
      <c r="CC759" s="127" t="s">
        <v>5005</v>
      </c>
      <c r="DQ759" s="135"/>
      <c r="DS759" s="135"/>
    </row>
    <row r="760" spans="80:123" ht="14.85" customHeight="1">
      <c r="CB760" s="126">
        <v>66.19</v>
      </c>
      <c r="CC760" s="127" t="s">
        <v>5006</v>
      </c>
      <c r="DQ760" s="135"/>
      <c r="DS760" s="135"/>
    </row>
    <row r="761" spans="80:123" ht="14.85" customHeight="1">
      <c r="CB761" s="126">
        <v>66.2</v>
      </c>
      <c r="CC761" s="127" t="s">
        <v>5007</v>
      </c>
      <c r="DQ761" s="135"/>
      <c r="DS761" s="135"/>
    </row>
    <row r="762" spans="80:123" ht="14.85" customHeight="1">
      <c r="CB762" s="126">
        <v>66.209999999999994</v>
      </c>
      <c r="CC762" s="127" t="s">
        <v>5008</v>
      </c>
      <c r="DQ762" s="135"/>
      <c r="DS762" s="135"/>
    </row>
    <row r="763" spans="80:123" ht="14.85" customHeight="1">
      <c r="CB763" s="126">
        <v>66.22</v>
      </c>
      <c r="CC763" s="127" t="s">
        <v>5009</v>
      </c>
      <c r="DQ763" s="135"/>
      <c r="DS763" s="135"/>
    </row>
    <row r="764" spans="80:123" ht="14.85" customHeight="1">
      <c r="CB764" s="126">
        <v>66.290000000000006</v>
      </c>
      <c r="CC764" s="127" t="s">
        <v>5010</v>
      </c>
      <c r="DQ764" s="135"/>
      <c r="DS764" s="135"/>
    </row>
    <row r="765" spans="80:123" ht="14.85" customHeight="1">
      <c r="CB765" s="126">
        <v>66.3</v>
      </c>
      <c r="CC765" s="127" t="s">
        <v>5011</v>
      </c>
      <c r="DQ765" s="135"/>
      <c r="DS765" s="135"/>
    </row>
    <row r="766" spans="80:123" ht="14.85" customHeight="1">
      <c r="CB766" s="126">
        <v>66.3</v>
      </c>
      <c r="CC766" s="127" t="s">
        <v>5011</v>
      </c>
      <c r="DQ766" s="135"/>
      <c r="DS766" s="135"/>
    </row>
    <row r="767" spans="80:123" ht="14.85" customHeight="1">
      <c r="CB767" s="126" t="s">
        <v>5012</v>
      </c>
      <c r="CC767" s="127" t="s">
        <v>5013</v>
      </c>
      <c r="DQ767" s="135"/>
      <c r="DS767" s="135"/>
    </row>
    <row r="768" spans="80:123" ht="14.85" customHeight="1">
      <c r="CB768" s="126">
        <v>68</v>
      </c>
      <c r="CC768" s="127" t="s">
        <v>5014</v>
      </c>
      <c r="DQ768" s="135"/>
      <c r="DS768" s="135"/>
    </row>
    <row r="769" spans="80:123" ht="14.85" customHeight="1">
      <c r="CB769" s="126">
        <v>68.099999999999994</v>
      </c>
      <c r="CC769" s="127" t="s">
        <v>5015</v>
      </c>
      <c r="DQ769" s="135"/>
      <c r="DS769" s="135"/>
    </row>
    <row r="770" spans="80:123" ht="14.85" customHeight="1">
      <c r="CB770" s="126">
        <v>68.099999999999994</v>
      </c>
      <c r="CC770" s="127" t="s">
        <v>5015</v>
      </c>
      <c r="DQ770" s="135"/>
      <c r="DS770" s="135"/>
    </row>
    <row r="771" spans="80:123" ht="14.85" customHeight="1">
      <c r="CB771" s="126">
        <v>68.2</v>
      </c>
      <c r="CC771" s="127" t="s">
        <v>5016</v>
      </c>
      <c r="DQ771" s="135"/>
      <c r="DS771" s="135"/>
    </row>
    <row r="772" spans="80:123" ht="14.85" customHeight="1">
      <c r="CB772" s="126">
        <v>68.2</v>
      </c>
      <c r="CC772" s="127" t="s">
        <v>5016</v>
      </c>
      <c r="DQ772" s="135"/>
      <c r="DS772" s="135"/>
    </row>
    <row r="773" spans="80:123" ht="14.85" customHeight="1">
      <c r="CB773" s="126">
        <v>68.3</v>
      </c>
      <c r="CC773" s="127" t="s">
        <v>5017</v>
      </c>
      <c r="DQ773" s="135"/>
      <c r="DS773" s="135"/>
    </row>
    <row r="774" spans="80:123" ht="14.85" customHeight="1">
      <c r="CB774" s="126">
        <v>68.31</v>
      </c>
      <c r="CC774" s="127" t="s">
        <v>5018</v>
      </c>
      <c r="DQ774" s="135"/>
      <c r="DS774" s="135"/>
    </row>
    <row r="775" spans="80:123" ht="14.85" customHeight="1">
      <c r="CB775" s="126">
        <v>68.319999999999993</v>
      </c>
      <c r="CC775" s="127" t="s">
        <v>5019</v>
      </c>
      <c r="DQ775" s="135"/>
      <c r="DS775" s="135"/>
    </row>
    <row r="776" spans="80:123" ht="14.85" customHeight="1">
      <c r="CB776" s="126" t="s">
        <v>5020</v>
      </c>
      <c r="CC776" s="127" t="s">
        <v>5021</v>
      </c>
      <c r="DQ776" s="135"/>
      <c r="DS776" s="135"/>
    </row>
    <row r="777" spans="80:123" ht="14.85" customHeight="1">
      <c r="CB777" s="126">
        <v>69</v>
      </c>
      <c r="CC777" s="127" t="s">
        <v>5022</v>
      </c>
      <c r="DQ777" s="135"/>
      <c r="DS777" s="135"/>
    </row>
    <row r="778" spans="80:123" ht="14.85" customHeight="1">
      <c r="CB778" s="126">
        <v>69.099999999999994</v>
      </c>
      <c r="CC778" s="127" t="s">
        <v>5023</v>
      </c>
      <c r="DQ778" s="135"/>
      <c r="DS778" s="135"/>
    </row>
    <row r="779" spans="80:123" ht="14.85" customHeight="1">
      <c r="CB779" s="126">
        <v>69.099999999999994</v>
      </c>
      <c r="CC779" s="127" t="s">
        <v>5023</v>
      </c>
      <c r="DQ779" s="135"/>
      <c r="DS779" s="135"/>
    </row>
    <row r="780" spans="80:123" ht="14.85" customHeight="1">
      <c r="CB780" s="126">
        <v>69.2</v>
      </c>
      <c r="CC780" s="127" t="s">
        <v>5024</v>
      </c>
      <c r="DQ780" s="135"/>
      <c r="DS780" s="135"/>
    </row>
    <row r="781" spans="80:123" ht="14.85" customHeight="1">
      <c r="CB781" s="126">
        <v>69.2</v>
      </c>
      <c r="CC781" s="127" t="s">
        <v>5024</v>
      </c>
      <c r="DQ781" s="135"/>
      <c r="DS781" s="135"/>
    </row>
    <row r="782" spans="80:123" ht="14.85" customHeight="1">
      <c r="CB782" s="126">
        <v>70</v>
      </c>
      <c r="CC782" s="127" t="s">
        <v>5025</v>
      </c>
      <c r="DQ782" s="135"/>
      <c r="DS782" s="135"/>
    </row>
    <row r="783" spans="80:123" ht="14.85" customHeight="1">
      <c r="CB783" s="126">
        <v>70.099999999999994</v>
      </c>
      <c r="CC783" s="127" t="s">
        <v>5026</v>
      </c>
      <c r="DQ783" s="135"/>
      <c r="DS783" s="135"/>
    </row>
    <row r="784" spans="80:123" ht="14.85" customHeight="1">
      <c r="CB784" s="126">
        <v>70.099999999999994</v>
      </c>
      <c r="CC784" s="127" t="s">
        <v>5026</v>
      </c>
      <c r="DQ784" s="135"/>
      <c r="DS784" s="135"/>
    </row>
    <row r="785" spans="80:123" ht="14.85" customHeight="1">
      <c r="CB785" s="126">
        <v>70.2</v>
      </c>
      <c r="CC785" s="127" t="s">
        <v>5027</v>
      </c>
      <c r="DQ785" s="135"/>
      <c r="DS785" s="135"/>
    </row>
    <row r="786" spans="80:123" ht="14.85" customHeight="1">
      <c r="CB786" s="126">
        <v>70.209999999999994</v>
      </c>
      <c r="CC786" s="127" t="s">
        <v>5028</v>
      </c>
      <c r="DQ786" s="135"/>
      <c r="DS786" s="135"/>
    </row>
    <row r="787" spans="80:123" ht="14.85" customHeight="1">
      <c r="CB787" s="126">
        <v>70.22</v>
      </c>
      <c r="CC787" s="127" t="s">
        <v>5029</v>
      </c>
      <c r="DQ787" s="135"/>
      <c r="DS787" s="135"/>
    </row>
    <row r="788" spans="80:123" ht="14.85" customHeight="1">
      <c r="CB788" s="126">
        <v>71</v>
      </c>
      <c r="CC788" s="127" t="s">
        <v>5030</v>
      </c>
      <c r="DQ788" s="135"/>
      <c r="DS788" s="135"/>
    </row>
    <row r="789" spans="80:123" ht="14.85" customHeight="1">
      <c r="CB789" s="126">
        <v>71.099999999999994</v>
      </c>
      <c r="CC789" s="127" t="s">
        <v>5031</v>
      </c>
      <c r="DQ789" s="135"/>
      <c r="DS789" s="135"/>
    </row>
    <row r="790" spans="80:123" ht="14.85" customHeight="1">
      <c r="CB790" s="126">
        <v>71.11</v>
      </c>
      <c r="CC790" s="127" t="s">
        <v>5032</v>
      </c>
      <c r="DQ790" s="135"/>
      <c r="DS790" s="135"/>
    </row>
    <row r="791" spans="80:123" ht="14.85" customHeight="1">
      <c r="CB791" s="126">
        <v>71.12</v>
      </c>
      <c r="CC791" s="127" t="s">
        <v>5033</v>
      </c>
      <c r="DQ791" s="135"/>
      <c r="DS791" s="135"/>
    </row>
    <row r="792" spans="80:123" ht="14.85" customHeight="1">
      <c r="CB792" s="126">
        <v>71.2</v>
      </c>
      <c r="CC792" s="127" t="s">
        <v>5034</v>
      </c>
      <c r="DQ792" s="135"/>
      <c r="DS792" s="135"/>
    </row>
    <row r="793" spans="80:123" ht="14.85" customHeight="1">
      <c r="CB793" s="126">
        <v>71.2</v>
      </c>
      <c r="CC793" s="127" t="s">
        <v>5034</v>
      </c>
      <c r="DQ793" s="135"/>
      <c r="DS793" s="135"/>
    </row>
    <row r="794" spans="80:123" ht="14.85" customHeight="1">
      <c r="CB794" s="126">
        <v>72</v>
      </c>
      <c r="CC794" s="127" t="s">
        <v>5035</v>
      </c>
      <c r="DQ794" s="135"/>
      <c r="DS794" s="135"/>
    </row>
    <row r="795" spans="80:123" ht="14.85" customHeight="1">
      <c r="CB795" s="126">
        <v>72.099999999999994</v>
      </c>
      <c r="CC795" s="127" t="s">
        <v>5036</v>
      </c>
      <c r="DQ795" s="135"/>
      <c r="DS795" s="135"/>
    </row>
    <row r="796" spans="80:123" ht="14.85" customHeight="1">
      <c r="CB796" s="126">
        <v>72.11</v>
      </c>
      <c r="CC796" s="127" t="s">
        <v>5037</v>
      </c>
      <c r="DQ796" s="135"/>
      <c r="DS796" s="135"/>
    </row>
    <row r="797" spans="80:123" ht="14.85" customHeight="1">
      <c r="CB797" s="126">
        <v>72.19</v>
      </c>
      <c r="CC797" s="127" t="s">
        <v>5038</v>
      </c>
      <c r="DQ797" s="135"/>
      <c r="DS797" s="135"/>
    </row>
    <row r="798" spans="80:123" ht="14.85" customHeight="1">
      <c r="CB798" s="126">
        <v>72.2</v>
      </c>
      <c r="CC798" s="127" t="s">
        <v>5039</v>
      </c>
      <c r="DQ798" s="135"/>
      <c r="DS798" s="135"/>
    </row>
    <row r="799" spans="80:123" ht="14.85" customHeight="1">
      <c r="CB799" s="126">
        <v>72.2</v>
      </c>
      <c r="CC799" s="127" t="s">
        <v>5039</v>
      </c>
      <c r="DQ799" s="135"/>
      <c r="DS799" s="135"/>
    </row>
    <row r="800" spans="80:123" ht="14.85" customHeight="1">
      <c r="CB800" s="126">
        <v>73</v>
      </c>
      <c r="CC800" s="127" t="s">
        <v>5040</v>
      </c>
      <c r="DQ800" s="135"/>
      <c r="DS800" s="135"/>
    </row>
    <row r="801" spans="80:123" ht="14.85" customHeight="1">
      <c r="CB801" s="126">
        <v>73.099999999999994</v>
      </c>
      <c r="CC801" s="127" t="s">
        <v>5041</v>
      </c>
      <c r="DQ801" s="135"/>
      <c r="DS801" s="135"/>
    </row>
    <row r="802" spans="80:123" ht="14.85" customHeight="1">
      <c r="CB802" s="126">
        <v>73.11</v>
      </c>
      <c r="CC802" s="127" t="s">
        <v>5042</v>
      </c>
      <c r="DQ802" s="135"/>
      <c r="DS802" s="135"/>
    </row>
    <row r="803" spans="80:123" ht="14.85" customHeight="1">
      <c r="CB803" s="126">
        <v>73.12</v>
      </c>
      <c r="CC803" s="127" t="s">
        <v>5043</v>
      </c>
      <c r="DQ803" s="135"/>
      <c r="DS803" s="135"/>
    </row>
    <row r="804" spans="80:123" ht="14.85" customHeight="1">
      <c r="CB804" s="126">
        <v>73.2</v>
      </c>
      <c r="CC804" s="127" t="s">
        <v>5044</v>
      </c>
      <c r="DQ804" s="135"/>
      <c r="DS804" s="135"/>
    </row>
    <row r="805" spans="80:123" ht="14.85" customHeight="1">
      <c r="CB805" s="126">
        <v>73.2</v>
      </c>
      <c r="CC805" s="127" t="s">
        <v>5044</v>
      </c>
      <c r="DQ805" s="135"/>
      <c r="DS805" s="135"/>
    </row>
    <row r="806" spans="80:123" ht="14.85" customHeight="1">
      <c r="CB806" s="126">
        <v>74</v>
      </c>
      <c r="CC806" s="127" t="s">
        <v>5045</v>
      </c>
      <c r="DQ806" s="135"/>
      <c r="DS806" s="135"/>
    </row>
    <row r="807" spans="80:123" ht="14.85" customHeight="1">
      <c r="CB807" s="126">
        <v>74.099999999999994</v>
      </c>
      <c r="CC807" s="127" t="s">
        <v>5046</v>
      </c>
      <c r="DQ807" s="135"/>
      <c r="DS807" s="135"/>
    </row>
    <row r="808" spans="80:123" ht="14.85" customHeight="1">
      <c r="CB808" s="126">
        <v>74.099999999999994</v>
      </c>
      <c r="CC808" s="127" t="s">
        <v>5046</v>
      </c>
      <c r="DQ808" s="135"/>
      <c r="DS808" s="135"/>
    </row>
    <row r="809" spans="80:123" ht="14.85" customHeight="1">
      <c r="CB809" s="126">
        <v>74.2</v>
      </c>
      <c r="CC809" s="127" t="s">
        <v>5047</v>
      </c>
      <c r="DQ809" s="135"/>
      <c r="DS809" s="135"/>
    </row>
    <row r="810" spans="80:123" ht="14.85" customHeight="1">
      <c r="CB810" s="126">
        <v>74.2</v>
      </c>
      <c r="CC810" s="127" t="s">
        <v>5047</v>
      </c>
      <c r="DQ810" s="135"/>
      <c r="DS810" s="135"/>
    </row>
    <row r="811" spans="80:123" ht="14.85" customHeight="1">
      <c r="CB811" s="126">
        <v>74.3</v>
      </c>
      <c r="CC811" s="127" t="s">
        <v>5048</v>
      </c>
      <c r="DQ811" s="135"/>
      <c r="DS811" s="135"/>
    </row>
    <row r="812" spans="80:123" ht="14.85" customHeight="1">
      <c r="CB812" s="126">
        <v>74.3</v>
      </c>
      <c r="CC812" s="127" t="s">
        <v>5048</v>
      </c>
      <c r="DQ812" s="135"/>
      <c r="DS812" s="135"/>
    </row>
    <row r="813" spans="80:123" ht="14.85" customHeight="1">
      <c r="CB813" s="126">
        <v>74.900000000000006</v>
      </c>
      <c r="CC813" s="127" t="s">
        <v>5049</v>
      </c>
      <c r="DQ813" s="135"/>
      <c r="DS813" s="135"/>
    </row>
    <row r="814" spans="80:123" ht="14.85" customHeight="1">
      <c r="CB814" s="126">
        <v>74.900000000000006</v>
      </c>
      <c r="CC814" s="127" t="s">
        <v>5049</v>
      </c>
      <c r="DQ814" s="135"/>
      <c r="DS814" s="135"/>
    </row>
    <row r="815" spans="80:123" ht="14.85" customHeight="1">
      <c r="CB815" s="126">
        <v>75</v>
      </c>
      <c r="CC815" s="127" t="s">
        <v>5050</v>
      </c>
      <c r="DQ815" s="135"/>
      <c r="DS815" s="135"/>
    </row>
    <row r="816" spans="80:123" ht="14.85" customHeight="1">
      <c r="CB816" s="126">
        <v>75</v>
      </c>
      <c r="CC816" s="127" t="s">
        <v>5050</v>
      </c>
      <c r="DQ816" s="135"/>
      <c r="DS816" s="135"/>
    </row>
    <row r="817" spans="80:123" ht="14.85" customHeight="1">
      <c r="CB817" s="126">
        <v>75</v>
      </c>
      <c r="CC817" s="127" t="s">
        <v>5050</v>
      </c>
      <c r="DQ817" s="135"/>
      <c r="DS817" s="135"/>
    </row>
    <row r="818" spans="80:123" ht="14.85" customHeight="1">
      <c r="CB818" s="126" t="s">
        <v>63</v>
      </c>
      <c r="CC818" s="127" t="s">
        <v>5051</v>
      </c>
      <c r="DQ818" s="135"/>
      <c r="DS818" s="135"/>
    </row>
    <row r="819" spans="80:123" ht="14.85" customHeight="1">
      <c r="CB819" s="126">
        <v>77</v>
      </c>
      <c r="CC819" s="127" t="s">
        <v>5052</v>
      </c>
      <c r="DQ819" s="135"/>
      <c r="DS819" s="135"/>
    </row>
    <row r="820" spans="80:123" ht="14.85" customHeight="1">
      <c r="CB820" s="126">
        <v>77.099999999999994</v>
      </c>
      <c r="CC820" s="127" t="s">
        <v>5053</v>
      </c>
      <c r="DQ820" s="135"/>
      <c r="DS820" s="135"/>
    </row>
    <row r="821" spans="80:123" ht="14.85" customHeight="1">
      <c r="CB821" s="126">
        <v>77.11</v>
      </c>
      <c r="CC821" s="127" t="s">
        <v>5054</v>
      </c>
      <c r="DQ821" s="135"/>
      <c r="DS821" s="135"/>
    </row>
    <row r="822" spans="80:123" ht="14.85" customHeight="1">
      <c r="CB822" s="126">
        <v>77.12</v>
      </c>
      <c r="CC822" s="127" t="s">
        <v>5055</v>
      </c>
      <c r="DQ822" s="135"/>
      <c r="DS822" s="135"/>
    </row>
    <row r="823" spans="80:123" ht="14.85" customHeight="1">
      <c r="CB823" s="126">
        <v>77.2</v>
      </c>
      <c r="CC823" s="127" t="s">
        <v>5056</v>
      </c>
      <c r="DQ823" s="135"/>
      <c r="DS823" s="135"/>
    </row>
    <row r="824" spans="80:123" ht="14.85" customHeight="1">
      <c r="CB824" s="126">
        <v>77.209999999999994</v>
      </c>
      <c r="CC824" s="127" t="s">
        <v>5057</v>
      </c>
      <c r="DQ824" s="135"/>
      <c r="DS824" s="135"/>
    </row>
    <row r="825" spans="80:123" ht="14.85" customHeight="1">
      <c r="CB825" s="126">
        <v>77.22</v>
      </c>
      <c r="CC825" s="127" t="s">
        <v>5058</v>
      </c>
      <c r="DQ825" s="135"/>
      <c r="DS825" s="135"/>
    </row>
    <row r="826" spans="80:123" ht="14.85" customHeight="1">
      <c r="CB826" s="126">
        <v>77.290000000000006</v>
      </c>
      <c r="CC826" s="127" t="s">
        <v>5059</v>
      </c>
      <c r="DQ826" s="135"/>
      <c r="DS826" s="135"/>
    </row>
    <row r="827" spans="80:123" ht="14.85" customHeight="1">
      <c r="CB827" s="126">
        <v>77.3</v>
      </c>
      <c r="CC827" s="127" t="s">
        <v>5060</v>
      </c>
      <c r="DQ827" s="135"/>
      <c r="DS827" s="135"/>
    </row>
    <row r="828" spans="80:123" ht="14.85" customHeight="1">
      <c r="CB828" s="126">
        <v>77.31</v>
      </c>
      <c r="CC828" s="127" t="s">
        <v>5061</v>
      </c>
      <c r="DQ828" s="135"/>
      <c r="DS828" s="135"/>
    </row>
    <row r="829" spans="80:123" ht="14.85" customHeight="1">
      <c r="CB829" s="126">
        <v>77.319999999999993</v>
      </c>
      <c r="CC829" s="127" t="s">
        <v>5062</v>
      </c>
      <c r="DQ829" s="135"/>
      <c r="DS829" s="135"/>
    </row>
    <row r="830" spans="80:123" ht="14.85" customHeight="1">
      <c r="CB830" s="126">
        <v>77.33</v>
      </c>
      <c r="CC830" s="127" t="s">
        <v>5063</v>
      </c>
      <c r="DQ830" s="135"/>
      <c r="DS830" s="135"/>
    </row>
    <row r="831" spans="80:123" ht="14.85" customHeight="1">
      <c r="CB831" s="126">
        <v>77.34</v>
      </c>
      <c r="CC831" s="127" t="s">
        <v>5064</v>
      </c>
      <c r="DQ831" s="135"/>
      <c r="DS831" s="135"/>
    </row>
    <row r="832" spans="80:123" ht="14.85" customHeight="1">
      <c r="CB832" s="126">
        <v>77.349999999999994</v>
      </c>
      <c r="CC832" s="127" t="s">
        <v>5065</v>
      </c>
      <c r="DQ832" s="135"/>
      <c r="DS832" s="135"/>
    </row>
    <row r="833" spans="80:123" ht="14.85" customHeight="1">
      <c r="CB833" s="126">
        <v>77.39</v>
      </c>
      <c r="CC833" s="127" t="s">
        <v>5066</v>
      </c>
      <c r="DQ833" s="135"/>
      <c r="DS833" s="135"/>
    </row>
    <row r="834" spans="80:123" ht="14.85" customHeight="1">
      <c r="CB834" s="126">
        <v>77.400000000000006</v>
      </c>
      <c r="CC834" s="127" t="s">
        <v>5067</v>
      </c>
      <c r="DQ834" s="135"/>
      <c r="DS834" s="135"/>
    </row>
    <row r="835" spans="80:123" ht="14.85" customHeight="1">
      <c r="CB835" s="126">
        <v>77.400000000000006</v>
      </c>
      <c r="CC835" s="127" t="s">
        <v>5067</v>
      </c>
      <c r="DQ835" s="135"/>
      <c r="DS835" s="135"/>
    </row>
    <row r="836" spans="80:123" ht="14.85" customHeight="1">
      <c r="CB836" s="126">
        <v>78</v>
      </c>
      <c r="CC836" s="127" t="s">
        <v>5068</v>
      </c>
      <c r="DQ836" s="135"/>
      <c r="DS836" s="135"/>
    </row>
    <row r="837" spans="80:123" ht="14.85" customHeight="1">
      <c r="CB837" s="126">
        <v>78.099999999999994</v>
      </c>
      <c r="CC837" s="127" t="s">
        <v>5069</v>
      </c>
      <c r="DQ837" s="135"/>
      <c r="DS837" s="135"/>
    </row>
    <row r="838" spans="80:123" ht="14.85" customHeight="1">
      <c r="CB838" s="126">
        <v>78.099999999999994</v>
      </c>
      <c r="CC838" s="127" t="s">
        <v>5069</v>
      </c>
      <c r="DQ838" s="135"/>
      <c r="DS838" s="135"/>
    </row>
    <row r="839" spans="80:123" ht="14.85" customHeight="1">
      <c r="CB839" s="126">
        <v>78.2</v>
      </c>
      <c r="CC839" s="127" t="s">
        <v>5070</v>
      </c>
      <c r="DQ839" s="135"/>
      <c r="DS839" s="135"/>
    </row>
    <row r="840" spans="80:123" ht="14.85" customHeight="1">
      <c r="CB840" s="126">
        <v>78.2</v>
      </c>
      <c r="CC840" s="127" t="s">
        <v>5070</v>
      </c>
      <c r="DQ840" s="135"/>
      <c r="DS840" s="135"/>
    </row>
    <row r="841" spans="80:123" ht="14.85" customHeight="1">
      <c r="CB841" s="126">
        <v>78.3</v>
      </c>
      <c r="CC841" s="127" t="s">
        <v>5071</v>
      </c>
      <c r="DQ841" s="135"/>
      <c r="DS841" s="135"/>
    </row>
    <row r="842" spans="80:123" ht="14.85" customHeight="1">
      <c r="CB842" s="126">
        <v>78.3</v>
      </c>
      <c r="CC842" s="127" t="s">
        <v>5071</v>
      </c>
      <c r="DQ842" s="135"/>
      <c r="DS842" s="135"/>
    </row>
    <row r="843" spans="80:123" ht="14.85" customHeight="1">
      <c r="CB843" s="126">
        <v>79</v>
      </c>
      <c r="CC843" s="127" t="s">
        <v>5072</v>
      </c>
      <c r="DQ843" s="135"/>
      <c r="DS843" s="135"/>
    </row>
    <row r="844" spans="80:123" ht="14.85" customHeight="1">
      <c r="CB844" s="126">
        <v>79.099999999999994</v>
      </c>
      <c r="CC844" s="127" t="s">
        <v>5073</v>
      </c>
      <c r="DQ844" s="135"/>
      <c r="DS844" s="135"/>
    </row>
    <row r="845" spans="80:123" ht="14.85" customHeight="1">
      <c r="CB845" s="126">
        <v>79.11</v>
      </c>
      <c r="CC845" s="127" t="s">
        <v>5074</v>
      </c>
      <c r="DQ845" s="135"/>
      <c r="DS845" s="135"/>
    </row>
    <row r="846" spans="80:123" ht="14.85" customHeight="1">
      <c r="CB846" s="126">
        <v>79.12</v>
      </c>
      <c r="CC846" s="127" t="s">
        <v>5075</v>
      </c>
      <c r="DQ846" s="135"/>
      <c r="DS846" s="135"/>
    </row>
    <row r="847" spans="80:123" ht="14.85" customHeight="1">
      <c r="CB847" s="126">
        <v>79.900000000000006</v>
      </c>
      <c r="CC847" s="127" t="s">
        <v>5076</v>
      </c>
      <c r="DQ847" s="135"/>
      <c r="DS847" s="135"/>
    </row>
    <row r="848" spans="80:123" ht="14.85" customHeight="1">
      <c r="CB848" s="126">
        <v>79.900000000000006</v>
      </c>
      <c r="CC848" s="127" t="s">
        <v>5076</v>
      </c>
      <c r="DQ848" s="135"/>
      <c r="DS848" s="135"/>
    </row>
    <row r="849" spans="80:123" ht="14.85" customHeight="1">
      <c r="CB849" s="126">
        <v>80</v>
      </c>
      <c r="CC849" s="127" t="s">
        <v>5077</v>
      </c>
      <c r="DQ849" s="135"/>
      <c r="DS849" s="135"/>
    </row>
    <row r="850" spans="80:123" ht="14.85" customHeight="1">
      <c r="CB850" s="126">
        <v>80.099999999999994</v>
      </c>
      <c r="CC850" s="127" t="s">
        <v>5078</v>
      </c>
      <c r="DQ850" s="135"/>
      <c r="DS850" s="135"/>
    </row>
    <row r="851" spans="80:123" ht="14.85" customHeight="1">
      <c r="CB851" s="126">
        <v>80.099999999999994</v>
      </c>
      <c r="CC851" s="127" t="s">
        <v>5078</v>
      </c>
      <c r="DQ851" s="135"/>
      <c r="DS851" s="135"/>
    </row>
    <row r="852" spans="80:123" ht="14.85" customHeight="1">
      <c r="CB852" s="126">
        <v>80.2</v>
      </c>
      <c r="CC852" s="127" t="s">
        <v>5079</v>
      </c>
      <c r="DQ852" s="135"/>
      <c r="DS852" s="135"/>
    </row>
    <row r="853" spans="80:123" ht="14.85" customHeight="1">
      <c r="CB853" s="126">
        <v>80.2</v>
      </c>
      <c r="CC853" s="127" t="s">
        <v>5079</v>
      </c>
      <c r="DQ853" s="135"/>
      <c r="DS853" s="135"/>
    </row>
    <row r="854" spans="80:123" ht="14.85" customHeight="1">
      <c r="CB854" s="126">
        <v>80.3</v>
      </c>
      <c r="CC854" s="127" t="s">
        <v>5080</v>
      </c>
      <c r="DQ854" s="135"/>
      <c r="DS854" s="135"/>
    </row>
    <row r="855" spans="80:123" ht="14.85" customHeight="1">
      <c r="CB855" s="126">
        <v>80.3</v>
      </c>
      <c r="CC855" s="127" t="s">
        <v>5080</v>
      </c>
      <c r="DQ855" s="135"/>
      <c r="DS855" s="135"/>
    </row>
    <row r="856" spans="80:123" ht="14.85" customHeight="1">
      <c r="CB856" s="126">
        <v>81</v>
      </c>
      <c r="CC856" s="127" t="s">
        <v>5081</v>
      </c>
      <c r="DQ856" s="135"/>
      <c r="DS856" s="135"/>
    </row>
    <row r="857" spans="80:123" ht="14.85" customHeight="1">
      <c r="CB857" s="126">
        <v>81.099999999999994</v>
      </c>
      <c r="CC857" s="127" t="s">
        <v>5082</v>
      </c>
      <c r="DQ857" s="135"/>
      <c r="DS857" s="135"/>
    </row>
    <row r="858" spans="80:123" ht="14.85" customHeight="1">
      <c r="CB858" s="126">
        <v>81.099999999999994</v>
      </c>
      <c r="CC858" s="127" t="s">
        <v>5082</v>
      </c>
      <c r="DQ858" s="135"/>
      <c r="DS858" s="135"/>
    </row>
    <row r="859" spans="80:123" ht="14.85" customHeight="1">
      <c r="CB859" s="126">
        <v>81.2</v>
      </c>
      <c r="CC859" s="127" t="s">
        <v>5083</v>
      </c>
      <c r="DQ859" s="135"/>
      <c r="DS859" s="135"/>
    </row>
    <row r="860" spans="80:123" ht="14.85" customHeight="1">
      <c r="CB860" s="126">
        <v>81.209999999999994</v>
      </c>
      <c r="CC860" s="127" t="s">
        <v>5084</v>
      </c>
      <c r="DQ860" s="135"/>
      <c r="DS860" s="135"/>
    </row>
    <row r="861" spans="80:123" ht="14.85" customHeight="1">
      <c r="CB861" s="126">
        <v>81.22</v>
      </c>
      <c r="CC861" s="127" t="s">
        <v>5085</v>
      </c>
      <c r="DQ861" s="135"/>
      <c r="DS861" s="135"/>
    </row>
    <row r="862" spans="80:123" ht="14.85" customHeight="1">
      <c r="CB862" s="126">
        <v>81.290000000000006</v>
      </c>
      <c r="CC862" s="127" t="s">
        <v>5086</v>
      </c>
      <c r="DQ862" s="135"/>
      <c r="DS862" s="135"/>
    </row>
    <row r="863" spans="80:123" ht="14.85" customHeight="1">
      <c r="CB863" s="126">
        <v>81.3</v>
      </c>
      <c r="CC863" s="127" t="s">
        <v>5087</v>
      </c>
      <c r="DQ863" s="135"/>
      <c r="DS863" s="135"/>
    </row>
    <row r="864" spans="80:123" ht="14.85" customHeight="1">
      <c r="CB864" s="126">
        <v>81.3</v>
      </c>
      <c r="CC864" s="127" t="s">
        <v>5087</v>
      </c>
      <c r="DQ864" s="135"/>
      <c r="DS864" s="135"/>
    </row>
    <row r="865" spans="80:123" ht="14.85" customHeight="1">
      <c r="CB865" s="126">
        <v>82</v>
      </c>
      <c r="CC865" s="127" t="s">
        <v>5088</v>
      </c>
      <c r="DQ865" s="135"/>
      <c r="DS865" s="135"/>
    </row>
    <row r="866" spans="80:123" ht="14.85" customHeight="1">
      <c r="CB866" s="126">
        <v>82.1</v>
      </c>
      <c r="CC866" s="127" t="s">
        <v>5089</v>
      </c>
      <c r="DQ866" s="135"/>
      <c r="DS866" s="135"/>
    </row>
    <row r="867" spans="80:123" ht="14.85" customHeight="1">
      <c r="CB867" s="126">
        <v>82.11</v>
      </c>
      <c r="CC867" s="127" t="s">
        <v>5090</v>
      </c>
      <c r="DQ867" s="135"/>
      <c r="DS867" s="135"/>
    </row>
    <row r="868" spans="80:123" ht="14.85" customHeight="1">
      <c r="CB868" s="126">
        <v>82.19</v>
      </c>
      <c r="CC868" s="127" t="s">
        <v>5091</v>
      </c>
      <c r="DQ868" s="135"/>
      <c r="DS868" s="135"/>
    </row>
    <row r="869" spans="80:123" ht="14.85" customHeight="1">
      <c r="CB869" s="126">
        <v>82.2</v>
      </c>
      <c r="CC869" s="127" t="s">
        <v>5092</v>
      </c>
      <c r="DQ869" s="135"/>
      <c r="DS869" s="135"/>
    </row>
    <row r="870" spans="80:123" ht="14.85" customHeight="1">
      <c r="CB870" s="126">
        <v>82.2</v>
      </c>
      <c r="CC870" s="127" t="s">
        <v>5092</v>
      </c>
      <c r="DQ870" s="135"/>
      <c r="DS870" s="135"/>
    </row>
    <row r="871" spans="80:123" ht="14.85" customHeight="1">
      <c r="CB871" s="126">
        <v>82.3</v>
      </c>
      <c r="CC871" s="127" t="s">
        <v>5093</v>
      </c>
      <c r="DQ871" s="135"/>
      <c r="DS871" s="135"/>
    </row>
    <row r="872" spans="80:123" ht="14.85" customHeight="1">
      <c r="CB872" s="126">
        <v>82.3</v>
      </c>
      <c r="CC872" s="127" t="s">
        <v>5093</v>
      </c>
      <c r="DQ872" s="135"/>
      <c r="DS872" s="135"/>
    </row>
    <row r="873" spans="80:123" ht="14.85" customHeight="1">
      <c r="CB873" s="126">
        <v>82.9</v>
      </c>
      <c r="CC873" s="127" t="s">
        <v>5094</v>
      </c>
      <c r="DQ873" s="135"/>
      <c r="DS873" s="135"/>
    </row>
    <row r="874" spans="80:123" ht="14.85" customHeight="1">
      <c r="CB874" s="126">
        <v>82.91</v>
      </c>
      <c r="CC874" s="127" t="s">
        <v>5095</v>
      </c>
      <c r="DQ874" s="135"/>
      <c r="DS874" s="135"/>
    </row>
    <row r="875" spans="80:123" ht="14.85" customHeight="1">
      <c r="CB875" s="126">
        <v>82.92</v>
      </c>
      <c r="CC875" s="127" t="s">
        <v>5096</v>
      </c>
      <c r="DQ875" s="135"/>
      <c r="DS875" s="135"/>
    </row>
    <row r="876" spans="80:123" ht="14.85" customHeight="1">
      <c r="CB876" s="126">
        <v>82.99</v>
      </c>
      <c r="CC876" s="127" t="s">
        <v>5097</v>
      </c>
      <c r="DQ876" s="135"/>
      <c r="DS876" s="135"/>
    </row>
    <row r="877" spans="80:123" ht="14.85" customHeight="1">
      <c r="CB877" s="126" t="s">
        <v>5098</v>
      </c>
      <c r="CC877" s="127" t="s">
        <v>5099</v>
      </c>
      <c r="DQ877" s="135"/>
      <c r="DS877" s="135"/>
    </row>
    <row r="878" spans="80:123" ht="14.85" customHeight="1">
      <c r="CB878" s="126">
        <v>84</v>
      </c>
      <c r="CC878" s="127" t="s">
        <v>5100</v>
      </c>
      <c r="DQ878" s="135"/>
      <c r="DS878" s="135"/>
    </row>
    <row r="879" spans="80:123" ht="14.85" customHeight="1">
      <c r="CB879" s="126">
        <v>84.1</v>
      </c>
      <c r="CC879" s="127" t="s">
        <v>5101</v>
      </c>
      <c r="DQ879" s="135"/>
      <c r="DS879" s="135"/>
    </row>
    <row r="880" spans="80:123" ht="14.85" customHeight="1">
      <c r="CB880" s="126">
        <v>84.11</v>
      </c>
      <c r="CC880" s="127" t="s">
        <v>5102</v>
      </c>
      <c r="DQ880" s="135"/>
      <c r="DS880" s="135"/>
    </row>
    <row r="881" spans="80:123" ht="14.85" customHeight="1">
      <c r="CB881" s="126">
        <v>84.12</v>
      </c>
      <c r="CC881" s="127" t="s">
        <v>5103</v>
      </c>
      <c r="DQ881" s="135"/>
      <c r="DS881" s="135"/>
    </row>
    <row r="882" spans="80:123" ht="14.85" customHeight="1">
      <c r="CB882" s="126">
        <v>84.13</v>
      </c>
      <c r="CC882" s="127" t="s">
        <v>5104</v>
      </c>
      <c r="DQ882" s="135"/>
      <c r="DS882" s="135"/>
    </row>
    <row r="883" spans="80:123" ht="14.85" customHeight="1">
      <c r="CB883" s="126">
        <v>84.2</v>
      </c>
      <c r="CC883" s="127" t="s">
        <v>5105</v>
      </c>
      <c r="DQ883" s="135"/>
      <c r="DS883" s="135"/>
    </row>
    <row r="884" spans="80:123" ht="14.85" customHeight="1">
      <c r="CB884" s="126">
        <v>84.21</v>
      </c>
      <c r="CC884" s="127" t="s">
        <v>5106</v>
      </c>
      <c r="DQ884" s="135"/>
      <c r="DS884" s="135"/>
    </row>
    <row r="885" spans="80:123" ht="14.85" customHeight="1">
      <c r="CB885" s="126">
        <v>84.22</v>
      </c>
      <c r="CC885" s="127" t="s">
        <v>5107</v>
      </c>
      <c r="DQ885" s="135"/>
      <c r="DS885" s="135"/>
    </row>
    <row r="886" spans="80:123" ht="14.85" customHeight="1">
      <c r="CB886" s="126">
        <v>84.23</v>
      </c>
      <c r="CC886" s="127" t="s">
        <v>5108</v>
      </c>
      <c r="DQ886" s="135"/>
      <c r="DS886" s="135"/>
    </row>
    <row r="887" spans="80:123" ht="14.85" customHeight="1">
      <c r="CB887" s="126">
        <v>84.24</v>
      </c>
      <c r="CC887" s="127" t="s">
        <v>5109</v>
      </c>
      <c r="DQ887" s="135"/>
      <c r="DS887" s="135"/>
    </row>
    <row r="888" spans="80:123" ht="14.85" customHeight="1">
      <c r="CB888" s="126">
        <v>84.25</v>
      </c>
      <c r="CC888" s="127" t="s">
        <v>5110</v>
      </c>
      <c r="DQ888" s="135"/>
      <c r="DS888" s="135"/>
    </row>
    <row r="889" spans="80:123" ht="14.85" customHeight="1">
      <c r="CB889" s="126">
        <v>84.3</v>
      </c>
      <c r="CC889" s="127" t="s">
        <v>5111</v>
      </c>
      <c r="DQ889" s="135"/>
      <c r="DS889" s="135"/>
    </row>
    <row r="890" spans="80:123" ht="14.85" customHeight="1">
      <c r="CB890" s="126">
        <v>84.3</v>
      </c>
      <c r="CC890" s="127" t="s">
        <v>5111</v>
      </c>
      <c r="DQ890" s="135"/>
      <c r="DS890" s="135"/>
    </row>
    <row r="891" spans="80:123" ht="14.85" customHeight="1">
      <c r="CB891" s="126" t="s">
        <v>5112</v>
      </c>
      <c r="CC891" s="127" t="s">
        <v>5113</v>
      </c>
      <c r="DQ891" s="135"/>
      <c r="DS891" s="135"/>
    </row>
    <row r="892" spans="80:123" ht="14.85" customHeight="1">
      <c r="CB892" s="126">
        <v>85</v>
      </c>
      <c r="CC892" s="127" t="s">
        <v>5114</v>
      </c>
      <c r="DQ892" s="135"/>
      <c r="DS892" s="135"/>
    </row>
    <row r="893" spans="80:123" ht="14.85" customHeight="1">
      <c r="CB893" s="126">
        <v>85.1</v>
      </c>
      <c r="CC893" s="127" t="s">
        <v>5115</v>
      </c>
      <c r="DQ893" s="135"/>
      <c r="DS893" s="135"/>
    </row>
    <row r="894" spans="80:123" ht="14.85" customHeight="1">
      <c r="CB894" s="126">
        <v>85.1</v>
      </c>
      <c r="CC894" s="127" t="s">
        <v>5116</v>
      </c>
      <c r="DQ894" s="135"/>
      <c r="DS894" s="135"/>
    </row>
    <row r="895" spans="80:123" ht="14.85" customHeight="1">
      <c r="CB895" s="126">
        <v>85.2</v>
      </c>
      <c r="CC895" s="127" t="s">
        <v>5117</v>
      </c>
      <c r="DQ895" s="135"/>
      <c r="DS895" s="135"/>
    </row>
    <row r="896" spans="80:123" ht="14.85" customHeight="1">
      <c r="CB896" s="126">
        <v>85.2</v>
      </c>
      <c r="CC896" s="127" t="s">
        <v>5118</v>
      </c>
      <c r="DQ896" s="135"/>
      <c r="DS896" s="135"/>
    </row>
    <row r="897" spans="80:123" ht="14.85" customHeight="1">
      <c r="CB897" s="126">
        <v>85.3</v>
      </c>
      <c r="CC897" s="127" t="s">
        <v>5119</v>
      </c>
      <c r="DQ897" s="135"/>
      <c r="DS897" s="135"/>
    </row>
    <row r="898" spans="80:123" ht="14.85" customHeight="1">
      <c r="CB898" s="126">
        <v>85.31</v>
      </c>
      <c r="CC898" s="127" t="s">
        <v>5120</v>
      </c>
      <c r="DQ898" s="135"/>
      <c r="DS898" s="135"/>
    </row>
    <row r="899" spans="80:123" ht="14.85" customHeight="1">
      <c r="CB899" s="126">
        <v>85.32</v>
      </c>
      <c r="CC899" s="127" t="s">
        <v>5121</v>
      </c>
      <c r="DQ899" s="135"/>
      <c r="DS899" s="135"/>
    </row>
    <row r="900" spans="80:123" ht="14.85" customHeight="1">
      <c r="CB900" s="126">
        <v>85.4</v>
      </c>
      <c r="CC900" s="127" t="s">
        <v>5122</v>
      </c>
      <c r="DQ900" s="135"/>
      <c r="DS900" s="135"/>
    </row>
    <row r="901" spans="80:123" ht="14.85" customHeight="1">
      <c r="CB901" s="126">
        <v>85.41</v>
      </c>
      <c r="CC901" s="127" t="s">
        <v>5123</v>
      </c>
      <c r="DQ901" s="135"/>
      <c r="DS901" s="135"/>
    </row>
    <row r="902" spans="80:123" ht="14.85" customHeight="1">
      <c r="CB902" s="126">
        <v>85.42</v>
      </c>
      <c r="CC902" s="127" t="s">
        <v>5124</v>
      </c>
      <c r="DQ902" s="135"/>
      <c r="DS902" s="135"/>
    </row>
    <row r="903" spans="80:123" ht="14.85" customHeight="1">
      <c r="CB903" s="126">
        <v>85.5</v>
      </c>
      <c r="CC903" s="127" t="s">
        <v>5125</v>
      </c>
      <c r="DQ903" s="135"/>
      <c r="DS903" s="135"/>
    </row>
    <row r="904" spans="80:123" ht="14.85" customHeight="1">
      <c r="CB904" s="126">
        <v>85.51</v>
      </c>
      <c r="CC904" s="127" t="s">
        <v>5126</v>
      </c>
      <c r="DQ904" s="135"/>
      <c r="DS904" s="135"/>
    </row>
    <row r="905" spans="80:123" ht="14.85" customHeight="1">
      <c r="CB905" s="126">
        <v>85.52</v>
      </c>
      <c r="CC905" s="127" t="s">
        <v>5127</v>
      </c>
      <c r="DQ905" s="135"/>
      <c r="DS905" s="135"/>
    </row>
    <row r="906" spans="80:123" ht="14.85" customHeight="1">
      <c r="CB906" s="126">
        <v>85.53</v>
      </c>
      <c r="CC906" s="127" t="s">
        <v>5128</v>
      </c>
      <c r="DQ906" s="135"/>
      <c r="DS906" s="135"/>
    </row>
    <row r="907" spans="80:123" ht="14.85" customHeight="1">
      <c r="CB907" s="126">
        <v>85.59</v>
      </c>
      <c r="CC907" s="127" t="s">
        <v>5129</v>
      </c>
      <c r="DQ907" s="135"/>
      <c r="DS907" s="135"/>
    </row>
    <row r="908" spans="80:123" ht="14.85" customHeight="1">
      <c r="CB908" s="126">
        <v>85.6</v>
      </c>
      <c r="CC908" s="127" t="s">
        <v>5130</v>
      </c>
      <c r="DQ908" s="135"/>
      <c r="DS908" s="135"/>
    </row>
    <row r="909" spans="80:123" ht="14.85" customHeight="1">
      <c r="CB909" s="126">
        <v>85.6</v>
      </c>
      <c r="CC909" s="127" t="s">
        <v>5130</v>
      </c>
      <c r="DQ909" s="135"/>
      <c r="DS909" s="135"/>
    </row>
    <row r="910" spans="80:123" ht="14.85" customHeight="1">
      <c r="CB910" s="126" t="s">
        <v>5131</v>
      </c>
      <c r="CC910" s="127" t="s">
        <v>5132</v>
      </c>
      <c r="DQ910" s="135"/>
      <c r="DS910" s="135"/>
    </row>
    <row r="911" spans="80:123" ht="14.85" customHeight="1">
      <c r="CB911" s="126">
        <v>86</v>
      </c>
      <c r="CC911" s="127" t="s">
        <v>5133</v>
      </c>
      <c r="DQ911" s="135"/>
      <c r="DS911" s="135"/>
    </row>
    <row r="912" spans="80:123" ht="14.85" customHeight="1">
      <c r="CB912" s="126">
        <v>86.1</v>
      </c>
      <c r="CC912" s="127" t="s">
        <v>5134</v>
      </c>
      <c r="DQ912" s="135"/>
      <c r="DS912" s="135"/>
    </row>
    <row r="913" spans="80:123" ht="14.85" customHeight="1">
      <c r="CB913" s="126">
        <v>86.1</v>
      </c>
      <c r="CC913" s="127" t="s">
        <v>5134</v>
      </c>
      <c r="DQ913" s="135"/>
      <c r="DS913" s="135"/>
    </row>
    <row r="914" spans="80:123" ht="14.85" customHeight="1">
      <c r="CB914" s="126">
        <v>86.2</v>
      </c>
      <c r="CC914" s="127" t="s">
        <v>5135</v>
      </c>
      <c r="DQ914" s="135"/>
      <c r="DS914" s="135"/>
    </row>
    <row r="915" spans="80:123" ht="14.85" customHeight="1">
      <c r="CB915" s="126">
        <v>86.21</v>
      </c>
      <c r="CC915" s="127" t="s">
        <v>5136</v>
      </c>
      <c r="DQ915" s="135"/>
      <c r="DS915" s="135"/>
    </row>
    <row r="916" spans="80:123" ht="14.85" customHeight="1">
      <c r="CB916" s="126">
        <v>86.22</v>
      </c>
      <c r="CC916" s="127" t="s">
        <v>5137</v>
      </c>
      <c r="DQ916" s="135"/>
      <c r="DS916" s="135"/>
    </row>
    <row r="917" spans="80:123" ht="14.85" customHeight="1">
      <c r="CB917" s="126">
        <v>86.23</v>
      </c>
      <c r="CC917" s="127" t="s">
        <v>5138</v>
      </c>
      <c r="DQ917" s="135"/>
      <c r="DS917" s="135"/>
    </row>
    <row r="918" spans="80:123" ht="14.85" customHeight="1">
      <c r="CB918" s="126">
        <v>86.9</v>
      </c>
      <c r="CC918" s="127" t="s">
        <v>5139</v>
      </c>
      <c r="DQ918" s="135"/>
      <c r="DS918" s="135"/>
    </row>
    <row r="919" spans="80:123" ht="14.85" customHeight="1">
      <c r="CB919" s="126">
        <v>86.9</v>
      </c>
      <c r="CC919" s="127" t="s">
        <v>5139</v>
      </c>
      <c r="DQ919" s="135"/>
      <c r="DS919" s="135"/>
    </row>
    <row r="920" spans="80:123" ht="14.85" customHeight="1">
      <c r="CB920" s="126">
        <v>87</v>
      </c>
      <c r="CC920" s="127" t="s">
        <v>5140</v>
      </c>
      <c r="DQ920" s="135"/>
      <c r="DS920" s="135"/>
    </row>
    <row r="921" spans="80:123" ht="14.85" customHeight="1">
      <c r="CB921" s="126">
        <v>87.1</v>
      </c>
      <c r="CC921" s="127" t="s">
        <v>5141</v>
      </c>
      <c r="DQ921" s="135"/>
      <c r="DS921" s="135"/>
    </row>
    <row r="922" spans="80:123" ht="14.85" customHeight="1">
      <c r="CB922" s="126">
        <v>87.1</v>
      </c>
      <c r="CC922" s="127" t="s">
        <v>5141</v>
      </c>
      <c r="DQ922" s="135"/>
      <c r="DS922" s="135"/>
    </row>
    <row r="923" spans="80:123" ht="14.85" customHeight="1">
      <c r="CB923" s="126">
        <v>87.2</v>
      </c>
      <c r="CC923" s="127" t="s">
        <v>5142</v>
      </c>
      <c r="DQ923" s="135"/>
      <c r="DS923" s="135"/>
    </row>
    <row r="924" spans="80:123" ht="14.85" customHeight="1">
      <c r="CB924" s="126">
        <v>87.2</v>
      </c>
      <c r="CC924" s="127" t="s">
        <v>5142</v>
      </c>
      <c r="DQ924" s="135"/>
      <c r="DS924" s="135"/>
    </row>
    <row r="925" spans="80:123" ht="14.85" customHeight="1">
      <c r="CB925" s="126">
        <v>87.3</v>
      </c>
      <c r="CC925" s="127" t="s">
        <v>5143</v>
      </c>
      <c r="DQ925" s="135"/>
      <c r="DS925" s="135"/>
    </row>
    <row r="926" spans="80:123" ht="14.85" customHeight="1">
      <c r="CB926" s="126">
        <v>87.3</v>
      </c>
      <c r="CC926" s="127" t="s">
        <v>5143</v>
      </c>
      <c r="DQ926" s="135"/>
      <c r="DS926" s="135"/>
    </row>
    <row r="927" spans="80:123" ht="14.85" customHeight="1">
      <c r="CB927" s="126">
        <v>87.9</v>
      </c>
      <c r="CC927" s="127" t="s">
        <v>5144</v>
      </c>
      <c r="DQ927" s="135"/>
      <c r="DS927" s="135"/>
    </row>
    <row r="928" spans="80:123" ht="14.85" customHeight="1">
      <c r="CB928" s="126">
        <v>87.9</v>
      </c>
      <c r="CC928" s="127" t="s">
        <v>5144</v>
      </c>
      <c r="DQ928" s="135"/>
      <c r="DS928" s="135"/>
    </row>
    <row r="929" spans="80:123" ht="14.85" customHeight="1">
      <c r="CB929" s="126">
        <v>88</v>
      </c>
      <c r="CC929" s="127" t="s">
        <v>5145</v>
      </c>
      <c r="DQ929" s="135"/>
      <c r="DS929" s="135"/>
    </row>
    <row r="930" spans="80:123" ht="14.85" customHeight="1">
      <c r="CB930" s="126">
        <v>88.1</v>
      </c>
      <c r="CC930" s="127" t="s">
        <v>5146</v>
      </c>
      <c r="DQ930" s="135"/>
      <c r="DS930" s="135"/>
    </row>
    <row r="931" spans="80:123" ht="14.85" customHeight="1">
      <c r="CB931" s="126">
        <v>88.1</v>
      </c>
      <c r="CC931" s="127" t="s">
        <v>5146</v>
      </c>
      <c r="DQ931" s="135"/>
      <c r="DS931" s="135"/>
    </row>
    <row r="932" spans="80:123" ht="14.85" customHeight="1">
      <c r="CB932" s="126">
        <v>88.9</v>
      </c>
      <c r="CC932" s="127" t="s">
        <v>5147</v>
      </c>
      <c r="DQ932" s="135"/>
      <c r="DS932" s="135"/>
    </row>
    <row r="933" spans="80:123" ht="14.85" customHeight="1">
      <c r="CB933" s="126">
        <v>88.91</v>
      </c>
      <c r="CC933" s="127" t="s">
        <v>5148</v>
      </c>
      <c r="DQ933" s="135"/>
      <c r="DS933" s="135"/>
    </row>
    <row r="934" spans="80:123" ht="14.85" customHeight="1">
      <c r="CB934" s="126">
        <v>88.99</v>
      </c>
      <c r="CC934" s="127" t="s">
        <v>5149</v>
      </c>
      <c r="DQ934" s="135"/>
      <c r="DS934" s="135"/>
    </row>
    <row r="935" spans="80:123" ht="14.85" customHeight="1">
      <c r="CB935" s="126" t="s">
        <v>5150</v>
      </c>
      <c r="CC935" s="127" t="s">
        <v>5151</v>
      </c>
      <c r="DQ935" s="135"/>
      <c r="DS935" s="135"/>
    </row>
    <row r="936" spans="80:123" ht="14.85" customHeight="1">
      <c r="CB936" s="126">
        <v>90</v>
      </c>
      <c r="CC936" s="127" t="s">
        <v>5152</v>
      </c>
      <c r="DQ936" s="135"/>
      <c r="DS936" s="135"/>
    </row>
    <row r="937" spans="80:123" ht="14.85" customHeight="1">
      <c r="CB937" s="126">
        <v>90</v>
      </c>
      <c r="CC937" s="127" t="s">
        <v>5152</v>
      </c>
      <c r="DQ937" s="135"/>
      <c r="DS937" s="135"/>
    </row>
    <row r="938" spans="80:123" ht="14.85" customHeight="1">
      <c r="CB938" s="126">
        <v>90.01</v>
      </c>
      <c r="CC938" s="127" t="s">
        <v>5153</v>
      </c>
      <c r="DQ938" s="135"/>
      <c r="DS938" s="135"/>
    </row>
    <row r="939" spans="80:123" ht="14.85" customHeight="1">
      <c r="CB939" s="126">
        <v>90.02</v>
      </c>
      <c r="CC939" s="127" t="s">
        <v>5154</v>
      </c>
      <c r="DQ939" s="135"/>
      <c r="DS939" s="135"/>
    </row>
    <row r="940" spans="80:123" ht="14.85" customHeight="1">
      <c r="CB940" s="126">
        <v>90.03</v>
      </c>
      <c r="CC940" s="127" t="s">
        <v>5155</v>
      </c>
      <c r="DQ940" s="135"/>
      <c r="DS940" s="135"/>
    </row>
    <row r="941" spans="80:123" ht="14.85" customHeight="1">
      <c r="CB941" s="126">
        <v>90.04</v>
      </c>
      <c r="CC941" s="127" t="s">
        <v>5156</v>
      </c>
      <c r="DQ941" s="135"/>
      <c r="DS941" s="135"/>
    </row>
    <row r="942" spans="80:123" ht="14.85" customHeight="1">
      <c r="CB942" s="126">
        <v>91</v>
      </c>
      <c r="CC942" s="127" t="s">
        <v>5157</v>
      </c>
      <c r="DQ942" s="135"/>
      <c r="DS942" s="135"/>
    </row>
    <row r="943" spans="80:123" ht="14.85" customHeight="1">
      <c r="CB943" s="126">
        <v>91</v>
      </c>
      <c r="CC943" s="127" t="s">
        <v>5157</v>
      </c>
      <c r="DQ943" s="135"/>
      <c r="DS943" s="135"/>
    </row>
    <row r="944" spans="80:123" ht="14.85" customHeight="1">
      <c r="CB944" s="126">
        <v>91.01</v>
      </c>
      <c r="CC944" s="127" t="s">
        <v>5158</v>
      </c>
      <c r="DQ944" s="135"/>
      <c r="DS944" s="135"/>
    </row>
    <row r="945" spans="80:123" ht="14.85" customHeight="1">
      <c r="CB945" s="126">
        <v>91.02</v>
      </c>
      <c r="CC945" s="127" t="s">
        <v>5159</v>
      </c>
      <c r="DQ945" s="135"/>
      <c r="DS945" s="135"/>
    </row>
    <row r="946" spans="80:123" ht="14.85" customHeight="1">
      <c r="CB946" s="126">
        <v>91.03</v>
      </c>
      <c r="CC946" s="127" t="s">
        <v>5160</v>
      </c>
      <c r="DQ946" s="135"/>
      <c r="DS946" s="135"/>
    </row>
    <row r="947" spans="80:123" ht="14.85" customHeight="1">
      <c r="CB947" s="126">
        <v>91.04</v>
      </c>
      <c r="CC947" s="127" t="s">
        <v>5161</v>
      </c>
      <c r="DQ947" s="135"/>
      <c r="DS947" s="135"/>
    </row>
    <row r="948" spans="80:123" ht="14.85" customHeight="1">
      <c r="CB948" s="126">
        <v>92</v>
      </c>
      <c r="CC948" s="127" t="s">
        <v>5162</v>
      </c>
      <c r="DQ948" s="135"/>
      <c r="DS948" s="135"/>
    </row>
    <row r="949" spans="80:123" ht="14.85" customHeight="1">
      <c r="CB949" s="126">
        <v>92</v>
      </c>
      <c r="CC949" s="127" t="s">
        <v>5162</v>
      </c>
      <c r="DQ949" s="135"/>
      <c r="DS949" s="135"/>
    </row>
    <row r="950" spans="80:123" ht="14.85" customHeight="1">
      <c r="CB950" s="126">
        <v>92</v>
      </c>
      <c r="CC950" s="127" t="s">
        <v>5162</v>
      </c>
      <c r="DQ950" s="135"/>
      <c r="DS950" s="135"/>
    </row>
    <row r="951" spans="80:123" ht="14.85" customHeight="1">
      <c r="CB951" s="126">
        <v>93</v>
      </c>
      <c r="CC951" s="127" t="s">
        <v>5163</v>
      </c>
      <c r="DQ951" s="135"/>
      <c r="DS951" s="135"/>
    </row>
    <row r="952" spans="80:123" ht="14.85" customHeight="1">
      <c r="CB952" s="126">
        <v>93.1</v>
      </c>
      <c r="CC952" s="127" t="s">
        <v>5164</v>
      </c>
      <c r="DQ952" s="135"/>
      <c r="DS952" s="135"/>
    </row>
    <row r="953" spans="80:123" ht="14.85" customHeight="1">
      <c r="CB953" s="126">
        <v>93.11</v>
      </c>
      <c r="CC953" s="127" t="s">
        <v>5165</v>
      </c>
      <c r="DQ953" s="135"/>
      <c r="DS953" s="135"/>
    </row>
    <row r="954" spans="80:123" ht="14.85" customHeight="1">
      <c r="CB954" s="126">
        <v>93.12</v>
      </c>
      <c r="CC954" s="127" t="s">
        <v>5166</v>
      </c>
      <c r="DQ954" s="135"/>
      <c r="DS954" s="135"/>
    </row>
    <row r="955" spans="80:123" ht="14.85" customHeight="1">
      <c r="CB955" s="126">
        <v>93.13</v>
      </c>
      <c r="CC955" s="127" t="s">
        <v>5167</v>
      </c>
      <c r="DQ955" s="135"/>
      <c r="DS955" s="135"/>
    </row>
    <row r="956" spans="80:123" ht="14.85" customHeight="1">
      <c r="CB956" s="126">
        <v>93.19</v>
      </c>
      <c r="CC956" s="127" t="s">
        <v>5168</v>
      </c>
      <c r="DQ956" s="135"/>
      <c r="DS956" s="135"/>
    </row>
    <row r="957" spans="80:123" ht="14.85" customHeight="1">
      <c r="CB957" s="126">
        <v>93.2</v>
      </c>
      <c r="CC957" s="127" t="s">
        <v>5169</v>
      </c>
      <c r="DQ957" s="135"/>
      <c r="DS957" s="135"/>
    </row>
    <row r="958" spans="80:123" ht="14.85" customHeight="1">
      <c r="CB958" s="126">
        <v>93.21</v>
      </c>
      <c r="CC958" s="127" t="s">
        <v>5170</v>
      </c>
      <c r="DQ958" s="135"/>
      <c r="DS958" s="135"/>
    </row>
    <row r="959" spans="80:123" ht="14.85" customHeight="1">
      <c r="CB959" s="126">
        <v>93.29</v>
      </c>
      <c r="CC959" s="127" t="s">
        <v>5171</v>
      </c>
      <c r="DQ959" s="135"/>
      <c r="DS959" s="135"/>
    </row>
    <row r="960" spans="80:123" ht="14.85" customHeight="1">
      <c r="CB960" s="126" t="s">
        <v>5172</v>
      </c>
      <c r="CC960" s="127" t="s">
        <v>5173</v>
      </c>
      <c r="DQ960" s="135"/>
      <c r="DS960" s="135"/>
    </row>
    <row r="961" spans="80:123" ht="14.85" customHeight="1">
      <c r="CB961" s="126">
        <v>94</v>
      </c>
      <c r="CC961" s="127" t="s">
        <v>5174</v>
      </c>
      <c r="DQ961" s="135"/>
      <c r="DS961" s="135"/>
    </row>
    <row r="962" spans="80:123" ht="14.85" customHeight="1">
      <c r="CB962" s="126">
        <v>94.1</v>
      </c>
      <c r="CC962" s="127" t="s">
        <v>5175</v>
      </c>
      <c r="DQ962" s="135"/>
      <c r="DS962" s="135"/>
    </row>
    <row r="963" spans="80:123" ht="14.85" customHeight="1">
      <c r="CB963" s="126">
        <v>94.11</v>
      </c>
      <c r="CC963" s="127" t="s">
        <v>5176</v>
      </c>
      <c r="DQ963" s="135"/>
      <c r="DS963" s="135"/>
    </row>
    <row r="964" spans="80:123" ht="14.85" customHeight="1">
      <c r="CB964" s="126">
        <v>94.12</v>
      </c>
      <c r="CC964" s="127" t="s">
        <v>5177</v>
      </c>
      <c r="DQ964" s="135"/>
      <c r="DS964" s="135"/>
    </row>
    <row r="965" spans="80:123" ht="14.85" customHeight="1">
      <c r="CB965" s="126">
        <v>94.2</v>
      </c>
      <c r="CC965" s="127" t="s">
        <v>5178</v>
      </c>
      <c r="DQ965" s="135"/>
      <c r="DS965" s="135"/>
    </row>
    <row r="966" spans="80:123" ht="14.85" customHeight="1">
      <c r="CB966" s="126">
        <v>94.2</v>
      </c>
      <c r="CC966" s="127" t="s">
        <v>5178</v>
      </c>
      <c r="DQ966" s="135"/>
      <c r="DS966" s="135"/>
    </row>
    <row r="967" spans="80:123" ht="14.85" customHeight="1">
      <c r="CB967" s="126">
        <v>94.9</v>
      </c>
      <c r="CC967" s="127" t="s">
        <v>5179</v>
      </c>
      <c r="DQ967" s="135"/>
      <c r="DS967" s="135"/>
    </row>
    <row r="968" spans="80:123" ht="14.85" customHeight="1">
      <c r="CB968" s="126">
        <v>94.91</v>
      </c>
      <c r="CC968" s="127" t="s">
        <v>5180</v>
      </c>
      <c r="DQ968" s="135"/>
      <c r="DS968" s="135"/>
    </row>
    <row r="969" spans="80:123" ht="14.85" customHeight="1">
      <c r="CB969" s="126">
        <v>94.92</v>
      </c>
      <c r="CC969" s="127" t="s">
        <v>5181</v>
      </c>
      <c r="DQ969" s="135"/>
      <c r="DS969" s="135"/>
    </row>
    <row r="970" spans="80:123" ht="14.85" customHeight="1">
      <c r="CB970" s="126">
        <v>94.99</v>
      </c>
      <c r="CC970" s="127" t="s">
        <v>5182</v>
      </c>
      <c r="DQ970" s="135"/>
      <c r="DS970" s="135"/>
    </row>
    <row r="971" spans="80:123" ht="14.85" customHeight="1">
      <c r="CB971" s="126">
        <v>95</v>
      </c>
      <c r="CC971" s="127" t="s">
        <v>5183</v>
      </c>
      <c r="DQ971" s="135"/>
      <c r="DS971" s="135"/>
    </row>
    <row r="972" spans="80:123" ht="14.85" customHeight="1">
      <c r="CB972" s="126">
        <v>95.1</v>
      </c>
      <c r="CC972" s="127" t="s">
        <v>5184</v>
      </c>
      <c r="DQ972" s="135"/>
      <c r="DS972" s="135"/>
    </row>
    <row r="973" spans="80:123" ht="14.85" customHeight="1">
      <c r="CB973" s="126">
        <v>95.11</v>
      </c>
      <c r="CC973" s="127" t="s">
        <v>5185</v>
      </c>
      <c r="DQ973" s="135"/>
      <c r="DS973" s="135"/>
    </row>
    <row r="974" spans="80:123" ht="14.85" customHeight="1">
      <c r="CB974" s="126">
        <v>95.12</v>
      </c>
      <c r="CC974" s="127" t="s">
        <v>5186</v>
      </c>
      <c r="DQ974" s="135"/>
      <c r="DS974" s="135"/>
    </row>
    <row r="975" spans="80:123" ht="14.85" customHeight="1">
      <c r="CB975" s="126">
        <v>95.2</v>
      </c>
      <c r="CC975" s="127" t="s">
        <v>5187</v>
      </c>
      <c r="DQ975" s="135"/>
      <c r="DS975" s="135"/>
    </row>
    <row r="976" spans="80:123" ht="14.85" customHeight="1">
      <c r="CB976" s="126">
        <v>95.21</v>
      </c>
      <c r="CC976" s="127" t="s">
        <v>5188</v>
      </c>
      <c r="DQ976" s="135"/>
      <c r="DS976" s="135"/>
    </row>
    <row r="977" spans="80:123" ht="14.85" customHeight="1">
      <c r="CB977" s="126">
        <v>95.22</v>
      </c>
      <c r="CC977" s="127" t="s">
        <v>5189</v>
      </c>
      <c r="DQ977" s="135"/>
      <c r="DS977" s="135"/>
    </row>
    <row r="978" spans="80:123" ht="14.85" customHeight="1">
      <c r="CB978" s="126">
        <v>95.23</v>
      </c>
      <c r="CC978" s="127" t="s">
        <v>5190</v>
      </c>
      <c r="DQ978" s="135"/>
      <c r="DS978" s="135"/>
    </row>
    <row r="979" spans="80:123" ht="14.85" customHeight="1">
      <c r="CB979" s="126">
        <v>95.24</v>
      </c>
      <c r="CC979" s="127" t="s">
        <v>5191</v>
      </c>
      <c r="DQ979" s="135"/>
      <c r="DS979" s="135"/>
    </row>
    <row r="980" spans="80:123" ht="14.85" customHeight="1">
      <c r="CB980" s="126">
        <v>95.25</v>
      </c>
      <c r="CC980" s="127" t="s">
        <v>5192</v>
      </c>
      <c r="DQ980" s="135"/>
      <c r="DS980" s="135"/>
    </row>
    <row r="981" spans="80:123" ht="14.85" customHeight="1">
      <c r="CB981" s="146">
        <v>95.29</v>
      </c>
      <c r="CC981" s="147" t="s">
        <v>5193</v>
      </c>
      <c r="DQ981" s="135"/>
      <c r="DS981" s="135"/>
    </row>
    <row r="982" spans="80:123" ht="14.85" customHeight="1">
      <c r="CB982" s="146">
        <v>96</v>
      </c>
      <c r="CC982" s="147" t="s">
        <v>5194</v>
      </c>
      <c r="DQ982" s="135"/>
      <c r="DS982" s="135"/>
    </row>
    <row r="983" spans="80:123" ht="14.85" customHeight="1">
      <c r="CB983" s="146">
        <v>96</v>
      </c>
      <c r="CC983" s="147" t="s">
        <v>5194</v>
      </c>
      <c r="DQ983" s="135"/>
      <c r="DS983" s="135"/>
    </row>
    <row r="984" spans="80:123" ht="14.85" customHeight="1">
      <c r="CB984" s="146">
        <v>96.01</v>
      </c>
      <c r="CC984" s="147" t="s">
        <v>5195</v>
      </c>
      <c r="DQ984" s="135"/>
      <c r="DS984" s="135"/>
    </row>
    <row r="985" spans="80:123" ht="14.85" customHeight="1">
      <c r="CB985" s="146">
        <v>96.02</v>
      </c>
      <c r="CC985" s="147" t="s">
        <v>5196</v>
      </c>
      <c r="DQ985" s="135"/>
      <c r="DS985" s="135"/>
    </row>
    <row r="986" spans="80:123" ht="14.85" customHeight="1">
      <c r="CB986" s="146">
        <v>96.03</v>
      </c>
      <c r="CC986" s="147" t="s">
        <v>5197</v>
      </c>
      <c r="DQ986" s="135"/>
      <c r="DS986" s="135"/>
    </row>
    <row r="987" spans="80:123" ht="14.85" customHeight="1">
      <c r="CB987" s="146">
        <v>96.04</v>
      </c>
      <c r="CC987" s="147" t="s">
        <v>5198</v>
      </c>
      <c r="DQ987" s="135"/>
      <c r="DS987" s="135"/>
    </row>
    <row r="988" spans="80:123" ht="14.85" customHeight="1">
      <c r="CB988" s="146">
        <v>96.09</v>
      </c>
      <c r="CC988" s="147" t="s">
        <v>5199</v>
      </c>
      <c r="DQ988" s="135"/>
      <c r="DS988" s="135"/>
    </row>
    <row r="989" spans="80:123" ht="14.85" customHeight="1">
      <c r="CB989" s="146" t="s">
        <v>5200</v>
      </c>
      <c r="CC989" s="147" t="s">
        <v>5201</v>
      </c>
      <c r="DQ989" s="135"/>
      <c r="DS989" s="135"/>
    </row>
    <row r="990" spans="80:123" ht="14.85" customHeight="1">
      <c r="CB990" s="146">
        <v>97</v>
      </c>
      <c r="CC990" s="147" t="s">
        <v>5202</v>
      </c>
      <c r="DQ990" s="135"/>
      <c r="DS990" s="135"/>
    </row>
    <row r="991" spans="80:123" ht="14.85" customHeight="1">
      <c r="CB991" s="146">
        <v>97</v>
      </c>
      <c r="CC991" s="147" t="s">
        <v>5202</v>
      </c>
      <c r="DQ991" s="135"/>
      <c r="DS991" s="135"/>
    </row>
    <row r="992" spans="80:123" ht="14.85" customHeight="1">
      <c r="CB992" s="146">
        <v>97</v>
      </c>
      <c r="CC992" s="147" t="s">
        <v>5202</v>
      </c>
      <c r="DQ992" s="135"/>
      <c r="DS992" s="135"/>
    </row>
    <row r="993" spans="80:123" ht="14.85" customHeight="1">
      <c r="CB993" s="146">
        <v>98</v>
      </c>
      <c r="CC993" s="147" t="s">
        <v>5203</v>
      </c>
      <c r="DQ993" s="135"/>
      <c r="DS993" s="135"/>
    </row>
    <row r="994" spans="80:123" ht="14.85" customHeight="1">
      <c r="CB994" s="146">
        <v>98.1</v>
      </c>
      <c r="CC994" s="147" t="s">
        <v>5204</v>
      </c>
      <c r="DQ994" s="135"/>
      <c r="DS994" s="135"/>
    </row>
    <row r="995" spans="80:123" ht="14.85" customHeight="1">
      <c r="CB995" s="146">
        <v>98.1</v>
      </c>
      <c r="CC995" s="147" t="s">
        <v>5204</v>
      </c>
      <c r="DQ995" s="135"/>
      <c r="DS995" s="135"/>
    </row>
    <row r="996" spans="80:123" ht="14.85" customHeight="1">
      <c r="CB996" s="146">
        <v>98.2</v>
      </c>
      <c r="CC996" s="147" t="s">
        <v>5205</v>
      </c>
      <c r="DQ996" s="135"/>
      <c r="DS996" s="135"/>
    </row>
    <row r="997" spans="80:123" ht="14.85" customHeight="1">
      <c r="CB997" s="146">
        <v>98.2</v>
      </c>
      <c r="CC997" s="147" t="s">
        <v>5205</v>
      </c>
      <c r="DQ997" s="135"/>
      <c r="DS997" s="135"/>
    </row>
    <row r="998" spans="80:123" ht="14.85" customHeight="1">
      <c r="CB998" s="146" t="s">
        <v>5206</v>
      </c>
      <c r="CC998" s="147" t="s">
        <v>5207</v>
      </c>
      <c r="DQ998" s="135"/>
      <c r="DS998" s="135"/>
    </row>
    <row r="999" spans="80:123" ht="14.85" customHeight="1">
      <c r="CB999" s="146">
        <v>99</v>
      </c>
      <c r="CC999" s="147" t="s">
        <v>5208</v>
      </c>
      <c r="DQ999" s="135"/>
      <c r="DS999" s="135"/>
    </row>
    <row r="1000" spans="80:123" ht="14.85" customHeight="1">
      <c r="CB1000" s="146">
        <v>99</v>
      </c>
      <c r="CC1000" s="147" t="s">
        <v>5208</v>
      </c>
      <c r="DQ1000" s="135"/>
      <c r="DS1000" s="135"/>
    </row>
    <row r="1001" spans="80:123" ht="14.85" customHeight="1" thickBot="1">
      <c r="CB1001" s="148">
        <v>99</v>
      </c>
      <c r="CC1001" s="149" t="s">
        <v>5208</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5"/>
  <cols>
    <col min="1" max="1" width="18" customWidth="1"/>
    <col min="2" max="2" width="10.42578125" customWidth="1"/>
    <col min="3" max="3" width="18.42578125" customWidth="1"/>
    <col min="4" max="4" width="10.5703125" customWidth="1"/>
    <col min="5" max="5" width="8.42578125" customWidth="1"/>
    <col min="6" max="6" width="13.42578125" customWidth="1"/>
    <col min="7" max="7" width="28" customWidth="1"/>
    <col min="8" max="8" width="4.5703125" customWidth="1"/>
    <col min="9" max="11" width="15.5703125" customWidth="1"/>
    <col min="12" max="12" width="16.42578125" customWidth="1"/>
    <col min="13" max="13" width="18.42578125" customWidth="1"/>
    <col min="14" max="14" width="16.42578125" customWidth="1"/>
    <col min="15" max="15" width="11.5703125" customWidth="1"/>
    <col min="16" max="16" width="13.42578125" customWidth="1"/>
    <col min="17" max="17" width="23.5703125" customWidth="1"/>
    <col min="18" max="18" width="5.42578125" customWidth="1"/>
  </cols>
  <sheetData>
    <row r="1" spans="1:18" ht="15.75">
      <c r="A1" s="519" t="s">
        <v>1283</v>
      </c>
      <c r="B1" s="520"/>
      <c r="C1" s="520"/>
      <c r="D1" s="520"/>
      <c r="E1" s="520"/>
      <c r="F1" s="520"/>
      <c r="G1" s="521"/>
    </row>
    <row r="2" spans="1:18">
      <c r="A2" s="150"/>
      <c r="B2" s="151"/>
      <c r="C2" s="151"/>
      <c r="D2" s="151"/>
      <c r="E2" s="151"/>
      <c r="F2" s="151"/>
      <c r="G2" s="152"/>
    </row>
    <row r="3" spans="1:18">
      <c r="A3" s="46" t="s">
        <v>5209</v>
      </c>
      <c r="B3" s="522" t="s">
        <v>5210</v>
      </c>
      <c r="C3" s="523"/>
      <c r="D3" s="523"/>
      <c r="E3" s="523"/>
      <c r="F3" s="523"/>
      <c r="G3" s="524"/>
    </row>
    <row r="4" spans="1:18" ht="15.75" thickBot="1">
      <c r="A4" s="48" t="s">
        <v>2399</v>
      </c>
      <c r="B4" s="525" t="s">
        <v>2400</v>
      </c>
      <c r="C4" s="526"/>
      <c r="D4" s="526"/>
      <c r="E4" s="526"/>
      <c r="F4" s="526"/>
      <c r="G4" s="527"/>
    </row>
    <row r="5" spans="1:18" ht="15.6" customHeight="1" thickBot="1">
      <c r="A5" s="165" t="s">
        <v>1284</v>
      </c>
      <c r="B5" s="166" t="s">
        <v>5211</v>
      </c>
      <c r="C5" s="166" t="s">
        <v>5212</v>
      </c>
      <c r="D5" s="166" t="s">
        <v>5213</v>
      </c>
      <c r="E5" s="166" t="s">
        <v>5214</v>
      </c>
      <c r="F5" s="166" t="s">
        <v>1104</v>
      </c>
      <c r="G5" s="166" t="s">
        <v>5215</v>
      </c>
      <c r="I5" s="167" t="s">
        <v>5216</v>
      </c>
      <c r="J5" s="168" t="s">
        <v>1284</v>
      </c>
      <c r="K5" s="167" t="s">
        <v>5217</v>
      </c>
      <c r="L5" s="168" t="s">
        <v>1284</v>
      </c>
      <c r="M5" s="167" t="s">
        <v>5218</v>
      </c>
      <c r="N5" s="168" t="s">
        <v>1284</v>
      </c>
      <c r="O5" s="167" t="s">
        <v>5214</v>
      </c>
      <c r="P5" s="168" t="s">
        <v>1284</v>
      </c>
      <c r="Q5" s="167" t="s">
        <v>1104</v>
      </c>
      <c r="R5" s="168" t="s">
        <v>1284</v>
      </c>
    </row>
    <row r="6" spans="1:18" ht="15.6" customHeight="1" thickBot="1">
      <c r="A6" s="169" t="s">
        <v>5219</v>
      </c>
      <c r="B6" s="169" t="s">
        <v>69</v>
      </c>
      <c r="C6" s="169" t="s">
        <v>5220</v>
      </c>
      <c r="D6" s="169" t="s">
        <v>5221</v>
      </c>
      <c r="E6" s="169" t="s">
        <v>5222</v>
      </c>
      <c r="F6" s="169" t="s">
        <v>2477</v>
      </c>
      <c r="G6" s="169" t="s">
        <v>5223</v>
      </c>
      <c r="I6" s="170" t="s">
        <v>5224</v>
      </c>
      <c r="J6" s="171" t="s">
        <v>5225</v>
      </c>
      <c r="K6" s="170" t="s">
        <v>5220</v>
      </c>
      <c r="L6" s="170" t="s">
        <v>5226</v>
      </c>
      <c r="M6" s="170" t="s">
        <v>5227</v>
      </c>
      <c r="N6" s="170" t="s">
        <v>5228</v>
      </c>
      <c r="O6" s="170" t="s">
        <v>5222</v>
      </c>
      <c r="P6" s="170" t="s">
        <v>5229</v>
      </c>
      <c r="Q6" s="170" t="s">
        <v>2477</v>
      </c>
      <c r="R6" s="170" t="s">
        <v>5112</v>
      </c>
    </row>
    <row r="7" spans="1:18" ht="15.6" customHeight="1" thickBot="1">
      <c r="A7" s="169" t="s">
        <v>5230</v>
      </c>
      <c r="B7" s="169" t="s">
        <v>69</v>
      </c>
      <c r="C7" s="169" t="s">
        <v>5220</v>
      </c>
      <c r="D7" s="169" t="s">
        <v>5221</v>
      </c>
      <c r="E7" s="169" t="s">
        <v>5231</v>
      </c>
      <c r="F7" s="169" t="s">
        <v>2477</v>
      </c>
      <c r="G7" s="169" t="s">
        <v>5223</v>
      </c>
      <c r="I7" s="170" t="s">
        <v>5232</v>
      </c>
      <c r="J7" s="171" t="s">
        <v>3495</v>
      </c>
      <c r="K7" s="170" t="s">
        <v>5233</v>
      </c>
      <c r="L7" s="170" t="s">
        <v>3230</v>
      </c>
      <c r="M7" s="170" t="s">
        <v>5234</v>
      </c>
      <c r="N7" s="170" t="s">
        <v>5235</v>
      </c>
      <c r="O7" s="170" t="s">
        <v>5231</v>
      </c>
      <c r="P7" s="170" t="s">
        <v>5236</v>
      </c>
      <c r="Q7" s="170" t="s">
        <v>5237</v>
      </c>
      <c r="R7" s="170" t="s">
        <v>4216</v>
      </c>
    </row>
    <row r="8" spans="1:18" ht="15.6" customHeight="1" thickBot="1">
      <c r="A8" s="172" t="s">
        <v>5238</v>
      </c>
      <c r="B8" s="172" t="s">
        <v>69</v>
      </c>
      <c r="C8" s="172" t="s">
        <v>5220</v>
      </c>
      <c r="D8" s="172" t="s">
        <v>5221</v>
      </c>
      <c r="E8" s="172" t="s">
        <v>5222</v>
      </c>
      <c r="F8" s="172" t="s">
        <v>5237</v>
      </c>
      <c r="G8" s="172" t="s">
        <v>5223</v>
      </c>
      <c r="I8" s="170" t="s">
        <v>5239</v>
      </c>
      <c r="J8" s="171" t="s">
        <v>5240</v>
      </c>
      <c r="K8" s="170" t="s">
        <v>5241</v>
      </c>
      <c r="L8" s="170" t="s">
        <v>5242</v>
      </c>
      <c r="M8" s="170" t="s">
        <v>5243</v>
      </c>
      <c r="N8" s="170" t="s">
        <v>5244</v>
      </c>
      <c r="O8" s="170" t="s">
        <v>5245</v>
      </c>
      <c r="P8" s="170" t="s">
        <v>5246</v>
      </c>
      <c r="Q8" s="170"/>
      <c r="R8" s="170"/>
    </row>
    <row r="9" spans="1:18" ht="15.6" customHeight="1" thickBot="1">
      <c r="A9" s="169" t="s">
        <v>5247</v>
      </c>
      <c r="B9" s="169" t="s">
        <v>69</v>
      </c>
      <c r="C9" s="169" t="s">
        <v>5220</v>
      </c>
      <c r="D9" s="169" t="s">
        <v>5221</v>
      </c>
      <c r="E9" s="169" t="s">
        <v>5231</v>
      </c>
      <c r="F9" s="169" t="s">
        <v>5237</v>
      </c>
      <c r="G9" s="169" t="s">
        <v>5223</v>
      </c>
      <c r="I9" s="170" t="s">
        <v>5248</v>
      </c>
      <c r="J9" s="171" t="s">
        <v>5249</v>
      </c>
      <c r="K9" s="170" t="s">
        <v>5250</v>
      </c>
      <c r="L9" s="170" t="s">
        <v>5251</v>
      </c>
      <c r="M9" s="170" t="s">
        <v>5252</v>
      </c>
      <c r="N9" s="170" t="s">
        <v>5253</v>
      </c>
      <c r="O9" s="170"/>
      <c r="P9" s="170"/>
      <c r="Q9" s="170"/>
      <c r="R9" s="170"/>
    </row>
    <row r="10" spans="1:18" ht="15.6" customHeight="1" thickBot="1">
      <c r="A10" s="169" t="s">
        <v>5254</v>
      </c>
      <c r="B10" s="169" t="s">
        <v>69</v>
      </c>
      <c r="C10" s="169" t="s">
        <v>5220</v>
      </c>
      <c r="D10" s="169" t="s">
        <v>5221</v>
      </c>
      <c r="E10" s="169" t="s">
        <v>5245</v>
      </c>
      <c r="F10" s="169" t="s">
        <v>5237</v>
      </c>
      <c r="G10" s="169" t="s">
        <v>5223</v>
      </c>
      <c r="I10" s="170" t="s">
        <v>5255</v>
      </c>
      <c r="J10" s="171" t="s">
        <v>5256</v>
      </c>
      <c r="K10" s="153"/>
      <c r="L10" s="153"/>
      <c r="M10" s="170" t="s">
        <v>5257</v>
      </c>
      <c r="N10" s="170" t="s">
        <v>5258</v>
      </c>
      <c r="O10" s="170"/>
      <c r="P10" s="170"/>
      <c r="Q10" s="170"/>
      <c r="R10" s="170"/>
    </row>
    <row r="11" spans="1:18" ht="15.6" customHeight="1" thickBot="1">
      <c r="A11" s="173" t="s">
        <v>5259</v>
      </c>
      <c r="B11" s="169" t="s">
        <v>43</v>
      </c>
      <c r="C11" s="173" t="s">
        <v>5260</v>
      </c>
      <c r="D11" s="173" t="s">
        <v>5261</v>
      </c>
      <c r="E11" s="173" t="s">
        <v>5222</v>
      </c>
      <c r="F11" s="173" t="s">
        <v>2477</v>
      </c>
      <c r="G11" s="173" t="s">
        <v>5223</v>
      </c>
    </row>
    <row r="12" spans="1:18" ht="26.25" thickBot="1">
      <c r="A12" s="174" t="s">
        <v>5262</v>
      </c>
      <c r="B12" s="169" t="s">
        <v>43</v>
      </c>
      <c r="C12" s="174" t="s">
        <v>5260</v>
      </c>
      <c r="D12" s="174" t="s">
        <v>5261</v>
      </c>
      <c r="E12" s="174" t="s">
        <v>5231</v>
      </c>
      <c r="F12" s="174" t="s">
        <v>2477</v>
      </c>
      <c r="G12" s="174" t="s">
        <v>5223</v>
      </c>
    </row>
    <row r="13" spans="1:18" ht="26.25" thickBot="1">
      <c r="A13" s="175" t="s">
        <v>5263</v>
      </c>
      <c r="B13" s="172" t="s">
        <v>43</v>
      </c>
      <c r="C13" s="175" t="s">
        <v>5260</v>
      </c>
      <c r="D13" s="175" t="s">
        <v>5261</v>
      </c>
      <c r="E13" s="175" t="s">
        <v>5222</v>
      </c>
      <c r="F13" s="175" t="s">
        <v>5237</v>
      </c>
      <c r="G13" s="175" t="s">
        <v>5223</v>
      </c>
    </row>
    <row r="14" spans="1:18" ht="26.25" thickBot="1">
      <c r="A14" s="174" t="s">
        <v>5264</v>
      </c>
      <c r="B14" s="169" t="s">
        <v>43</v>
      </c>
      <c r="C14" s="174" t="s">
        <v>5260</v>
      </c>
      <c r="D14" s="174" t="s">
        <v>5261</v>
      </c>
      <c r="E14" s="174" t="s">
        <v>5231</v>
      </c>
      <c r="F14" s="174" t="s">
        <v>5237</v>
      </c>
      <c r="G14" s="174" t="s">
        <v>5223</v>
      </c>
    </row>
    <row r="15" spans="1:18" ht="26.25" thickBot="1">
      <c r="A15" s="174" t="s">
        <v>5265</v>
      </c>
      <c r="B15" s="169" t="s">
        <v>43</v>
      </c>
      <c r="C15" s="174" t="s">
        <v>5260</v>
      </c>
      <c r="D15" s="174" t="s">
        <v>5261</v>
      </c>
      <c r="E15" s="174" t="s">
        <v>5245</v>
      </c>
      <c r="F15" s="174" t="s">
        <v>5237</v>
      </c>
      <c r="G15" s="174" t="s">
        <v>5223</v>
      </c>
    </row>
    <row r="16" spans="1:18" ht="26.25" thickBot="1">
      <c r="A16" s="174" t="s">
        <v>5266</v>
      </c>
      <c r="B16" s="169" t="s">
        <v>43</v>
      </c>
      <c r="C16" s="174" t="s">
        <v>5267</v>
      </c>
      <c r="D16" s="174" t="s">
        <v>5261</v>
      </c>
      <c r="E16" s="174" t="s">
        <v>5222</v>
      </c>
      <c r="F16" s="174" t="s">
        <v>2477</v>
      </c>
      <c r="G16" s="174" t="s">
        <v>5223</v>
      </c>
    </row>
    <row r="17" spans="1:7" ht="26.25" thickBot="1">
      <c r="A17" s="174" t="s">
        <v>5268</v>
      </c>
      <c r="B17" s="169" t="s">
        <v>43</v>
      </c>
      <c r="C17" s="174" t="s">
        <v>5267</v>
      </c>
      <c r="D17" s="174" t="s">
        <v>5261</v>
      </c>
      <c r="E17" s="174" t="s">
        <v>5231</v>
      </c>
      <c r="F17" s="174" t="s">
        <v>2477</v>
      </c>
      <c r="G17" s="174" t="s">
        <v>5223</v>
      </c>
    </row>
    <row r="18" spans="1:7" ht="26.25" thickBot="1">
      <c r="A18" s="175" t="s">
        <v>5269</v>
      </c>
      <c r="B18" s="172" t="s">
        <v>43</v>
      </c>
      <c r="C18" s="175" t="s">
        <v>5267</v>
      </c>
      <c r="D18" s="175" t="s">
        <v>5261</v>
      </c>
      <c r="E18" s="175" t="s">
        <v>5222</v>
      </c>
      <c r="F18" s="175" t="s">
        <v>5237</v>
      </c>
      <c r="G18" s="175" t="s">
        <v>5223</v>
      </c>
    </row>
    <row r="19" spans="1:7" ht="26.25" thickBot="1">
      <c r="A19" s="174" t="s">
        <v>5270</v>
      </c>
      <c r="B19" s="169" t="s">
        <v>43</v>
      </c>
      <c r="C19" s="174" t="s">
        <v>5267</v>
      </c>
      <c r="D19" s="174" t="s">
        <v>5261</v>
      </c>
      <c r="E19" s="174" t="s">
        <v>5231</v>
      </c>
      <c r="F19" s="174" t="s">
        <v>5237</v>
      </c>
      <c r="G19" s="174" t="s">
        <v>5223</v>
      </c>
    </row>
    <row r="20" spans="1:7" ht="26.25" thickBot="1">
      <c r="A20" s="174" t="s">
        <v>5271</v>
      </c>
      <c r="B20" s="169" t="s">
        <v>43</v>
      </c>
      <c r="C20" s="174" t="s">
        <v>5267</v>
      </c>
      <c r="D20" s="174" t="s">
        <v>5261</v>
      </c>
      <c r="E20" s="174" t="s">
        <v>5245</v>
      </c>
      <c r="F20" s="174" t="s">
        <v>5237</v>
      </c>
      <c r="G20" s="174" t="s">
        <v>5223</v>
      </c>
    </row>
    <row r="21" spans="1:7" ht="26.25" thickBot="1">
      <c r="A21" s="174" t="s">
        <v>5272</v>
      </c>
      <c r="B21" s="169" t="s">
        <v>43</v>
      </c>
      <c r="C21" s="174" t="s">
        <v>5273</v>
      </c>
      <c r="D21" s="174" t="s">
        <v>5261</v>
      </c>
      <c r="E21" s="174" t="s">
        <v>69</v>
      </c>
      <c r="F21" s="174" t="s">
        <v>2477</v>
      </c>
      <c r="G21" s="174" t="s">
        <v>5274</v>
      </c>
    </row>
    <row r="22" spans="1:7" ht="26.25" thickBot="1">
      <c r="A22" s="174" t="s">
        <v>5275</v>
      </c>
      <c r="B22" s="169" t="s">
        <v>43</v>
      </c>
      <c r="C22" s="174" t="s">
        <v>5273</v>
      </c>
      <c r="D22" s="174" t="s">
        <v>5261</v>
      </c>
      <c r="E22" s="174" t="s">
        <v>69</v>
      </c>
      <c r="F22" s="174" t="s">
        <v>5237</v>
      </c>
      <c r="G22" s="174" t="s">
        <v>5274</v>
      </c>
    </row>
    <row r="23" spans="1:7" ht="26.25" thickBot="1">
      <c r="A23" s="174" t="s">
        <v>5276</v>
      </c>
      <c r="B23" s="169" t="s">
        <v>43</v>
      </c>
      <c r="C23" s="174" t="s">
        <v>5260</v>
      </c>
      <c r="D23" s="174" t="s">
        <v>5221</v>
      </c>
      <c r="E23" s="174" t="s">
        <v>5222</v>
      </c>
      <c r="F23" s="174" t="s">
        <v>2477</v>
      </c>
      <c r="G23" s="174" t="s">
        <v>5223</v>
      </c>
    </row>
    <row r="24" spans="1:7" ht="26.25" thickBot="1">
      <c r="A24" s="174" t="s">
        <v>5277</v>
      </c>
      <c r="B24" s="169" t="s">
        <v>43</v>
      </c>
      <c r="C24" s="174" t="s">
        <v>5260</v>
      </c>
      <c r="D24" s="174" t="s">
        <v>5221</v>
      </c>
      <c r="E24" s="174" t="s">
        <v>5231</v>
      </c>
      <c r="F24" s="174" t="s">
        <v>2477</v>
      </c>
      <c r="G24" s="174" t="s">
        <v>5223</v>
      </c>
    </row>
    <row r="25" spans="1:7" ht="26.25" thickBot="1">
      <c r="A25" s="175" t="s">
        <v>5278</v>
      </c>
      <c r="B25" s="172" t="s">
        <v>43</v>
      </c>
      <c r="C25" s="175" t="s">
        <v>5260</v>
      </c>
      <c r="D25" s="175" t="s">
        <v>5221</v>
      </c>
      <c r="E25" s="175" t="s">
        <v>5222</v>
      </c>
      <c r="F25" s="175" t="s">
        <v>5237</v>
      </c>
      <c r="G25" s="175" t="s">
        <v>5223</v>
      </c>
    </row>
    <row r="26" spans="1:7" ht="26.25" thickBot="1">
      <c r="A26" s="174" t="s">
        <v>5279</v>
      </c>
      <c r="B26" s="169" t="s">
        <v>43</v>
      </c>
      <c r="C26" s="174" t="s">
        <v>5260</v>
      </c>
      <c r="D26" s="174" t="s">
        <v>5221</v>
      </c>
      <c r="E26" s="174" t="s">
        <v>5231</v>
      </c>
      <c r="F26" s="174" t="s">
        <v>5237</v>
      </c>
      <c r="G26" s="174" t="s">
        <v>5223</v>
      </c>
    </row>
    <row r="27" spans="1:7" ht="26.25" thickBot="1">
      <c r="A27" s="174" t="s">
        <v>5280</v>
      </c>
      <c r="B27" s="169" t="s">
        <v>43</v>
      </c>
      <c r="C27" s="174" t="s">
        <v>5260</v>
      </c>
      <c r="D27" s="174" t="s">
        <v>5221</v>
      </c>
      <c r="E27" s="174" t="s">
        <v>5245</v>
      </c>
      <c r="F27" s="174" t="s">
        <v>5237</v>
      </c>
      <c r="G27" s="174" t="s">
        <v>5223</v>
      </c>
    </row>
    <row r="28" spans="1:7" ht="26.25" thickBot="1">
      <c r="A28" s="174" t="s">
        <v>5281</v>
      </c>
      <c r="B28" s="169" t="s">
        <v>43</v>
      </c>
      <c r="C28" s="174" t="s">
        <v>5267</v>
      </c>
      <c r="D28" s="174" t="s">
        <v>5221</v>
      </c>
      <c r="E28" s="174" t="s">
        <v>5222</v>
      </c>
      <c r="F28" s="174" t="s">
        <v>2477</v>
      </c>
      <c r="G28" s="174" t="s">
        <v>5223</v>
      </c>
    </row>
    <row r="29" spans="1:7" ht="26.25" thickBot="1">
      <c r="A29" s="174" t="s">
        <v>5282</v>
      </c>
      <c r="B29" s="169" t="s">
        <v>43</v>
      </c>
      <c r="C29" s="174" t="s">
        <v>5267</v>
      </c>
      <c r="D29" s="174" t="s">
        <v>5221</v>
      </c>
      <c r="E29" s="174" t="s">
        <v>5231</v>
      </c>
      <c r="F29" s="174" t="s">
        <v>2477</v>
      </c>
      <c r="G29" s="174" t="s">
        <v>5223</v>
      </c>
    </row>
    <row r="30" spans="1:7" ht="26.25" thickBot="1">
      <c r="A30" s="175" t="s">
        <v>5283</v>
      </c>
      <c r="B30" s="172" t="s">
        <v>43</v>
      </c>
      <c r="C30" s="175" t="s">
        <v>5267</v>
      </c>
      <c r="D30" s="175" t="s">
        <v>5221</v>
      </c>
      <c r="E30" s="175" t="s">
        <v>5222</v>
      </c>
      <c r="F30" s="175" t="s">
        <v>5237</v>
      </c>
      <c r="G30" s="175" t="s">
        <v>5223</v>
      </c>
    </row>
    <row r="31" spans="1:7" ht="26.25" thickBot="1">
      <c r="A31" s="174" t="s">
        <v>5284</v>
      </c>
      <c r="B31" s="169" t="s">
        <v>43</v>
      </c>
      <c r="C31" s="174" t="s">
        <v>5267</v>
      </c>
      <c r="D31" s="174" t="s">
        <v>5221</v>
      </c>
      <c r="E31" s="174" t="s">
        <v>5231</v>
      </c>
      <c r="F31" s="174" t="s">
        <v>5237</v>
      </c>
      <c r="G31" s="174" t="s">
        <v>5223</v>
      </c>
    </row>
    <row r="32" spans="1:7" ht="26.25" thickBot="1">
      <c r="A32" s="174" t="s">
        <v>5285</v>
      </c>
      <c r="B32" s="169" t="s">
        <v>43</v>
      </c>
      <c r="C32" s="174" t="s">
        <v>5267</v>
      </c>
      <c r="D32" s="174" t="s">
        <v>5221</v>
      </c>
      <c r="E32" s="174" t="s">
        <v>5245</v>
      </c>
      <c r="F32" s="174" t="s">
        <v>5237</v>
      </c>
      <c r="G32" s="174" t="s">
        <v>5223</v>
      </c>
    </row>
    <row r="33" spans="1:7" ht="26.25" thickBot="1">
      <c r="A33" s="174" t="s">
        <v>5286</v>
      </c>
      <c r="B33" s="169" t="s">
        <v>43</v>
      </c>
      <c r="C33" s="174" t="s">
        <v>5273</v>
      </c>
      <c r="D33" s="174" t="s">
        <v>5221</v>
      </c>
      <c r="E33" s="174" t="s">
        <v>69</v>
      </c>
      <c r="F33" s="174" t="s">
        <v>2477</v>
      </c>
      <c r="G33" s="174" t="s">
        <v>5274</v>
      </c>
    </row>
    <row r="34" spans="1:7" ht="26.25" thickBot="1">
      <c r="A34" s="174" t="s">
        <v>5287</v>
      </c>
      <c r="B34" s="169" t="s">
        <v>43</v>
      </c>
      <c r="C34" s="174" t="s">
        <v>5273</v>
      </c>
      <c r="D34" s="174" t="s">
        <v>5221</v>
      </c>
      <c r="E34" s="174" t="s">
        <v>69</v>
      </c>
      <c r="F34" s="174" t="s">
        <v>5237</v>
      </c>
      <c r="G34" s="174" t="s">
        <v>5274</v>
      </c>
    </row>
    <row r="35" spans="1:7" ht="39" thickBot="1">
      <c r="A35" s="174" t="s">
        <v>5288</v>
      </c>
      <c r="B35" s="169" t="s">
        <v>43</v>
      </c>
      <c r="C35" s="174" t="s">
        <v>69</v>
      </c>
      <c r="D35" s="174" t="s">
        <v>5289</v>
      </c>
      <c r="E35" s="174" t="s">
        <v>5222</v>
      </c>
      <c r="F35" s="174" t="s">
        <v>2477</v>
      </c>
      <c r="G35" s="174" t="s">
        <v>5290</v>
      </c>
    </row>
    <row r="36" spans="1:7" ht="39" thickBot="1">
      <c r="A36" s="174" t="s">
        <v>5291</v>
      </c>
      <c r="B36" s="169" t="s">
        <v>43</v>
      </c>
      <c r="C36" s="174" t="s">
        <v>69</v>
      </c>
      <c r="D36" s="174" t="s">
        <v>5289</v>
      </c>
      <c r="E36" s="174" t="s">
        <v>5231</v>
      </c>
      <c r="F36" s="174" t="s">
        <v>2477</v>
      </c>
      <c r="G36" s="174" t="s">
        <v>5290</v>
      </c>
    </row>
    <row r="37" spans="1:7" ht="39" thickBot="1">
      <c r="A37" s="175" t="s">
        <v>5292</v>
      </c>
      <c r="B37" s="172" t="s">
        <v>43</v>
      </c>
      <c r="C37" s="175" t="s">
        <v>69</v>
      </c>
      <c r="D37" s="175" t="s">
        <v>5289</v>
      </c>
      <c r="E37" s="175" t="s">
        <v>5222</v>
      </c>
      <c r="F37" s="175" t="s">
        <v>5237</v>
      </c>
      <c r="G37" s="175" t="s">
        <v>5290</v>
      </c>
    </row>
    <row r="38" spans="1:7" ht="39" thickBot="1">
      <c r="A38" s="174" t="s">
        <v>5293</v>
      </c>
      <c r="B38" s="169" t="s">
        <v>43</v>
      </c>
      <c r="C38" s="174" t="s">
        <v>69</v>
      </c>
      <c r="D38" s="174" t="s">
        <v>5289</v>
      </c>
      <c r="E38" s="174" t="s">
        <v>5231</v>
      </c>
      <c r="F38" s="174" t="s">
        <v>5237</v>
      </c>
      <c r="G38" s="174" t="s">
        <v>5290</v>
      </c>
    </row>
    <row r="39" spans="1:7" ht="39" thickBot="1">
      <c r="A39" s="174" t="s">
        <v>5294</v>
      </c>
      <c r="B39" s="169" t="s">
        <v>43</v>
      </c>
      <c r="C39" s="174" t="s">
        <v>69</v>
      </c>
      <c r="D39" s="174" t="s">
        <v>5289</v>
      </c>
      <c r="E39" s="174" t="s">
        <v>5245</v>
      </c>
      <c r="F39" s="174" t="s">
        <v>5237</v>
      </c>
      <c r="G39" s="174" t="s">
        <v>5290</v>
      </c>
    </row>
    <row r="40" spans="1:7" ht="26.25" thickBot="1">
      <c r="A40" s="174" t="s">
        <v>5295</v>
      </c>
      <c r="B40" s="169" t="s">
        <v>43</v>
      </c>
      <c r="C40" s="174" t="s">
        <v>69</v>
      </c>
      <c r="D40" s="174" t="s">
        <v>5296</v>
      </c>
      <c r="E40" s="174" t="s">
        <v>5222</v>
      </c>
      <c r="F40" s="174" t="s">
        <v>2477</v>
      </c>
      <c r="G40" s="174" t="s">
        <v>5290</v>
      </c>
    </row>
    <row r="41" spans="1:7" ht="26.25" thickBot="1">
      <c r="A41" s="174" t="s">
        <v>5297</v>
      </c>
      <c r="B41" s="169" t="s">
        <v>43</v>
      </c>
      <c r="C41" s="174" t="s">
        <v>69</v>
      </c>
      <c r="D41" s="174" t="s">
        <v>5296</v>
      </c>
      <c r="E41" s="174" t="s">
        <v>5231</v>
      </c>
      <c r="F41" s="174" t="s">
        <v>2477</v>
      </c>
      <c r="G41" s="174" t="s">
        <v>5290</v>
      </c>
    </row>
    <row r="42" spans="1:7" ht="26.25" thickBot="1">
      <c r="A42" s="175" t="s">
        <v>5298</v>
      </c>
      <c r="B42" s="172" t="s">
        <v>43</v>
      </c>
      <c r="C42" s="175" t="s">
        <v>69</v>
      </c>
      <c r="D42" s="175" t="s">
        <v>5296</v>
      </c>
      <c r="E42" s="175" t="s">
        <v>5222</v>
      </c>
      <c r="F42" s="175" t="s">
        <v>5237</v>
      </c>
      <c r="G42" s="175" t="s">
        <v>5290</v>
      </c>
    </row>
    <row r="43" spans="1:7" ht="26.25" thickBot="1">
      <c r="A43" s="174" t="s">
        <v>5299</v>
      </c>
      <c r="B43" s="169" t="s">
        <v>43</v>
      </c>
      <c r="C43" s="174" t="s">
        <v>69</v>
      </c>
      <c r="D43" s="174" t="s">
        <v>5296</v>
      </c>
      <c r="E43" s="174" t="s">
        <v>5231</v>
      </c>
      <c r="F43" s="174" t="s">
        <v>5237</v>
      </c>
      <c r="G43" s="174" t="s">
        <v>5290</v>
      </c>
    </row>
    <row r="44" spans="1:7" ht="26.25" thickBot="1">
      <c r="A44" s="174" t="s">
        <v>5300</v>
      </c>
      <c r="B44" s="169" t="s">
        <v>43</v>
      </c>
      <c r="C44" s="174" t="s">
        <v>69</v>
      </c>
      <c r="D44" s="174" t="s">
        <v>5296</v>
      </c>
      <c r="E44" s="174" t="s">
        <v>5245</v>
      </c>
      <c r="F44" s="174" t="s">
        <v>5237</v>
      </c>
      <c r="G44" s="174" t="s">
        <v>5290</v>
      </c>
    </row>
    <row r="45" spans="1:7" ht="39" thickBot="1">
      <c r="A45" s="174" t="s">
        <v>5301</v>
      </c>
      <c r="B45" s="169" t="s">
        <v>43</v>
      </c>
      <c r="C45" s="174" t="s">
        <v>69</v>
      </c>
      <c r="D45" s="174" t="s">
        <v>5302</v>
      </c>
      <c r="E45" s="174" t="s">
        <v>5222</v>
      </c>
      <c r="F45" s="174" t="s">
        <v>2477</v>
      </c>
      <c r="G45" s="174" t="s">
        <v>5290</v>
      </c>
    </row>
    <row r="46" spans="1:7" ht="39" thickBot="1">
      <c r="A46" s="174" t="s">
        <v>5303</v>
      </c>
      <c r="B46" s="169" t="s">
        <v>43</v>
      </c>
      <c r="C46" s="174" t="s">
        <v>69</v>
      </c>
      <c r="D46" s="174" t="s">
        <v>5302</v>
      </c>
      <c r="E46" s="174" t="s">
        <v>5231</v>
      </c>
      <c r="F46" s="174" t="s">
        <v>2477</v>
      </c>
      <c r="G46" s="174" t="s">
        <v>5290</v>
      </c>
    </row>
    <row r="47" spans="1:7" ht="39" thickBot="1">
      <c r="A47" s="175" t="s">
        <v>5304</v>
      </c>
      <c r="B47" s="172" t="s">
        <v>43</v>
      </c>
      <c r="C47" s="175" t="s">
        <v>69</v>
      </c>
      <c r="D47" s="175" t="s">
        <v>5302</v>
      </c>
      <c r="E47" s="175" t="s">
        <v>5222</v>
      </c>
      <c r="F47" s="175" t="s">
        <v>5237</v>
      </c>
      <c r="G47" s="175" t="s">
        <v>5290</v>
      </c>
    </row>
    <row r="48" spans="1:7" ht="39" thickBot="1">
      <c r="A48" s="174" t="s">
        <v>5305</v>
      </c>
      <c r="B48" s="169" t="s">
        <v>43</v>
      </c>
      <c r="C48" s="174" t="s">
        <v>69</v>
      </c>
      <c r="D48" s="174" t="s">
        <v>5302</v>
      </c>
      <c r="E48" s="174" t="s">
        <v>5231</v>
      </c>
      <c r="F48" s="174" t="s">
        <v>5237</v>
      </c>
      <c r="G48" s="174" t="s">
        <v>5290</v>
      </c>
    </row>
    <row r="49" spans="1:7" ht="39" thickBot="1">
      <c r="A49" s="174" t="s">
        <v>5306</v>
      </c>
      <c r="B49" s="169" t="s">
        <v>43</v>
      </c>
      <c r="C49" s="174" t="s">
        <v>69</v>
      </c>
      <c r="D49" s="174" t="s">
        <v>5302</v>
      </c>
      <c r="E49" s="174" t="s">
        <v>5245</v>
      </c>
      <c r="F49" s="174" t="s">
        <v>5237</v>
      </c>
      <c r="G49" s="174" t="s">
        <v>5290</v>
      </c>
    </row>
    <row r="50" spans="1:7" ht="26.25" thickBot="1">
      <c r="A50" s="169" t="s">
        <v>5307</v>
      </c>
      <c r="B50" s="169" t="s">
        <v>5308</v>
      </c>
      <c r="C50" s="169" t="s">
        <v>5260</v>
      </c>
      <c r="D50" s="169" t="s">
        <v>5261</v>
      </c>
      <c r="E50" s="169" t="s">
        <v>5222</v>
      </c>
      <c r="F50" s="169" t="s">
        <v>2477</v>
      </c>
      <c r="G50" s="169" t="s">
        <v>5223</v>
      </c>
    </row>
    <row r="51" spans="1:7" ht="26.25" thickBot="1">
      <c r="A51" s="169" t="s">
        <v>5309</v>
      </c>
      <c r="B51" s="169" t="s">
        <v>5308</v>
      </c>
      <c r="C51" s="169" t="s">
        <v>5260</v>
      </c>
      <c r="D51" s="169" t="s">
        <v>5261</v>
      </c>
      <c r="E51" s="169" t="s">
        <v>5231</v>
      </c>
      <c r="F51" s="169" t="s">
        <v>2477</v>
      </c>
      <c r="G51" s="169" t="s">
        <v>5223</v>
      </c>
    </row>
    <row r="52" spans="1:7" ht="26.25" thickBot="1">
      <c r="A52" s="172" t="s">
        <v>5310</v>
      </c>
      <c r="B52" s="172" t="s">
        <v>5308</v>
      </c>
      <c r="C52" s="172" t="s">
        <v>5260</v>
      </c>
      <c r="D52" s="172" t="s">
        <v>5261</v>
      </c>
      <c r="E52" s="172" t="s">
        <v>5222</v>
      </c>
      <c r="F52" s="172" t="s">
        <v>5237</v>
      </c>
      <c r="G52" s="172" t="s">
        <v>5223</v>
      </c>
    </row>
    <row r="53" spans="1:7" ht="26.25" thickBot="1">
      <c r="A53" s="169" t="s">
        <v>5311</v>
      </c>
      <c r="B53" s="169" t="s">
        <v>5308</v>
      </c>
      <c r="C53" s="169" t="s">
        <v>5260</v>
      </c>
      <c r="D53" s="169" t="s">
        <v>5261</v>
      </c>
      <c r="E53" s="169" t="s">
        <v>5231</v>
      </c>
      <c r="F53" s="169" t="s">
        <v>5237</v>
      </c>
      <c r="G53" s="169" t="s">
        <v>5223</v>
      </c>
    </row>
    <row r="54" spans="1:7" ht="26.25" thickBot="1">
      <c r="A54" s="169" t="s">
        <v>5312</v>
      </c>
      <c r="B54" s="169" t="s">
        <v>5308</v>
      </c>
      <c r="C54" s="169" t="s">
        <v>5260</v>
      </c>
      <c r="D54" s="169" t="s">
        <v>5261</v>
      </c>
      <c r="E54" s="169" t="s">
        <v>5245</v>
      </c>
      <c r="F54" s="169" t="s">
        <v>5237</v>
      </c>
      <c r="G54" s="169" t="s">
        <v>5223</v>
      </c>
    </row>
    <row r="55" spans="1:7" ht="26.25" thickBot="1">
      <c r="A55" s="173" t="s">
        <v>5313</v>
      </c>
      <c r="B55" s="169" t="s">
        <v>5308</v>
      </c>
      <c r="C55" s="173" t="s">
        <v>5267</v>
      </c>
      <c r="D55" s="173" t="s">
        <v>5261</v>
      </c>
      <c r="E55" s="173" t="s">
        <v>5222</v>
      </c>
      <c r="F55" s="173" t="s">
        <v>2477</v>
      </c>
      <c r="G55" s="173" t="s">
        <v>5223</v>
      </c>
    </row>
    <row r="56" spans="1:7" ht="26.25" thickBot="1">
      <c r="A56" s="174" t="s">
        <v>5314</v>
      </c>
      <c r="B56" s="169" t="s">
        <v>5308</v>
      </c>
      <c r="C56" s="174" t="s">
        <v>5267</v>
      </c>
      <c r="D56" s="174" t="s">
        <v>5261</v>
      </c>
      <c r="E56" s="174" t="s">
        <v>5231</v>
      </c>
      <c r="F56" s="174" t="s">
        <v>2477</v>
      </c>
      <c r="G56" s="174" t="s">
        <v>5223</v>
      </c>
    </row>
    <row r="57" spans="1:7" ht="26.25" thickBot="1">
      <c r="A57" s="175" t="s">
        <v>5315</v>
      </c>
      <c r="B57" s="172" t="s">
        <v>5308</v>
      </c>
      <c r="C57" s="175" t="s">
        <v>5267</v>
      </c>
      <c r="D57" s="175" t="s">
        <v>5261</v>
      </c>
      <c r="E57" s="175" t="s">
        <v>5222</v>
      </c>
      <c r="F57" s="175" t="s">
        <v>5237</v>
      </c>
      <c r="G57" s="175" t="s">
        <v>5223</v>
      </c>
    </row>
    <row r="58" spans="1:7" ht="26.25" thickBot="1">
      <c r="A58" s="174" t="s">
        <v>5316</v>
      </c>
      <c r="B58" s="169" t="s">
        <v>5308</v>
      </c>
      <c r="C58" s="174" t="s">
        <v>5267</v>
      </c>
      <c r="D58" s="174" t="s">
        <v>5261</v>
      </c>
      <c r="E58" s="174" t="s">
        <v>5231</v>
      </c>
      <c r="F58" s="174" t="s">
        <v>5237</v>
      </c>
      <c r="G58" s="174" t="s">
        <v>5223</v>
      </c>
    </row>
    <row r="59" spans="1:7" ht="26.25" thickBot="1">
      <c r="A59" s="174" t="s">
        <v>5317</v>
      </c>
      <c r="B59" s="169" t="s">
        <v>5308</v>
      </c>
      <c r="C59" s="174" t="s">
        <v>5267</v>
      </c>
      <c r="D59" s="174" t="s">
        <v>5261</v>
      </c>
      <c r="E59" s="174" t="s">
        <v>5245</v>
      </c>
      <c r="F59" s="174" t="s">
        <v>5237</v>
      </c>
      <c r="G59" s="174" t="s">
        <v>5223</v>
      </c>
    </row>
    <row r="60" spans="1:7" ht="26.25" thickBot="1">
      <c r="A60" s="174" t="s">
        <v>5318</v>
      </c>
      <c r="B60" s="169" t="s">
        <v>5308</v>
      </c>
      <c r="C60" s="174" t="s">
        <v>5273</v>
      </c>
      <c r="D60" s="174" t="s">
        <v>5261</v>
      </c>
      <c r="E60" s="174" t="s">
        <v>69</v>
      </c>
      <c r="F60" s="174" t="s">
        <v>2477</v>
      </c>
      <c r="G60" s="174" t="s">
        <v>5274</v>
      </c>
    </row>
    <row r="61" spans="1:7" ht="26.25" thickBot="1">
      <c r="A61" s="174" t="s">
        <v>5319</v>
      </c>
      <c r="B61" s="169" t="s">
        <v>5308</v>
      </c>
      <c r="C61" s="174" t="s">
        <v>5273</v>
      </c>
      <c r="D61" s="174" t="s">
        <v>5261</v>
      </c>
      <c r="E61" s="174" t="s">
        <v>69</v>
      </c>
      <c r="F61" s="174" t="s">
        <v>5237</v>
      </c>
      <c r="G61" s="174" t="s">
        <v>5274</v>
      </c>
    </row>
    <row r="62" spans="1:7" ht="26.25" thickBot="1">
      <c r="A62" s="174" t="s">
        <v>5320</v>
      </c>
      <c r="B62" s="169" t="s">
        <v>5308</v>
      </c>
      <c r="C62" s="174" t="s">
        <v>5260</v>
      </c>
      <c r="D62" s="174" t="s">
        <v>5221</v>
      </c>
      <c r="E62" s="174" t="s">
        <v>5222</v>
      </c>
      <c r="F62" s="174" t="s">
        <v>2477</v>
      </c>
      <c r="G62" s="174" t="s">
        <v>5223</v>
      </c>
    </row>
    <row r="63" spans="1:7" ht="26.25" thickBot="1">
      <c r="A63" s="174" t="s">
        <v>5321</v>
      </c>
      <c r="B63" s="169" t="s">
        <v>5308</v>
      </c>
      <c r="C63" s="174" t="s">
        <v>5260</v>
      </c>
      <c r="D63" s="174" t="s">
        <v>5221</v>
      </c>
      <c r="E63" s="174" t="s">
        <v>5231</v>
      </c>
      <c r="F63" s="174" t="s">
        <v>2477</v>
      </c>
      <c r="G63" s="174" t="s">
        <v>5223</v>
      </c>
    </row>
    <row r="64" spans="1:7" ht="26.25" thickBot="1">
      <c r="A64" s="175" t="s">
        <v>5322</v>
      </c>
      <c r="B64" s="172" t="s">
        <v>5308</v>
      </c>
      <c r="C64" s="175" t="s">
        <v>5260</v>
      </c>
      <c r="D64" s="175" t="s">
        <v>5221</v>
      </c>
      <c r="E64" s="175" t="s">
        <v>5222</v>
      </c>
      <c r="F64" s="175" t="s">
        <v>5237</v>
      </c>
      <c r="G64" s="175" t="s">
        <v>5223</v>
      </c>
    </row>
    <row r="65" spans="1:7" ht="26.25" thickBot="1">
      <c r="A65" s="174" t="s">
        <v>5323</v>
      </c>
      <c r="B65" s="169" t="s">
        <v>5308</v>
      </c>
      <c r="C65" s="174" t="s">
        <v>5260</v>
      </c>
      <c r="D65" s="174" t="s">
        <v>5221</v>
      </c>
      <c r="E65" s="174" t="s">
        <v>5231</v>
      </c>
      <c r="F65" s="174" t="s">
        <v>5237</v>
      </c>
      <c r="G65" s="174" t="s">
        <v>5223</v>
      </c>
    </row>
    <row r="66" spans="1:7" ht="26.25" thickBot="1">
      <c r="A66" s="174" t="s">
        <v>5324</v>
      </c>
      <c r="B66" s="169" t="s">
        <v>5308</v>
      </c>
      <c r="C66" s="174" t="s">
        <v>5260</v>
      </c>
      <c r="D66" s="174" t="s">
        <v>5221</v>
      </c>
      <c r="E66" s="174" t="s">
        <v>5245</v>
      </c>
      <c r="F66" s="174" t="s">
        <v>5237</v>
      </c>
      <c r="G66" s="174" t="s">
        <v>5223</v>
      </c>
    </row>
    <row r="67" spans="1:7" ht="26.25" thickBot="1">
      <c r="A67" s="174" t="s">
        <v>5325</v>
      </c>
      <c r="B67" s="169" t="s">
        <v>5308</v>
      </c>
      <c r="C67" s="174" t="s">
        <v>5267</v>
      </c>
      <c r="D67" s="174" t="s">
        <v>5221</v>
      </c>
      <c r="E67" s="174" t="s">
        <v>5222</v>
      </c>
      <c r="F67" s="174" t="s">
        <v>2477</v>
      </c>
      <c r="G67" s="174" t="s">
        <v>5223</v>
      </c>
    </row>
    <row r="68" spans="1:7" ht="26.25" thickBot="1">
      <c r="A68" s="174" t="s">
        <v>5326</v>
      </c>
      <c r="B68" s="169" t="s">
        <v>5308</v>
      </c>
      <c r="C68" s="174" t="s">
        <v>5267</v>
      </c>
      <c r="D68" s="174" t="s">
        <v>5221</v>
      </c>
      <c r="E68" s="174" t="s">
        <v>5231</v>
      </c>
      <c r="F68" s="174" t="s">
        <v>2477</v>
      </c>
      <c r="G68" s="174" t="s">
        <v>5223</v>
      </c>
    </row>
    <row r="69" spans="1:7" ht="26.25" thickBot="1">
      <c r="A69" s="175" t="s">
        <v>5327</v>
      </c>
      <c r="B69" s="172" t="s">
        <v>5308</v>
      </c>
      <c r="C69" s="175" t="s">
        <v>5267</v>
      </c>
      <c r="D69" s="175" t="s">
        <v>5221</v>
      </c>
      <c r="E69" s="175" t="s">
        <v>5222</v>
      </c>
      <c r="F69" s="175" t="s">
        <v>5237</v>
      </c>
      <c r="G69" s="175" t="s">
        <v>5223</v>
      </c>
    </row>
    <row r="70" spans="1:7" ht="26.25" thickBot="1">
      <c r="A70" s="174" t="s">
        <v>5328</v>
      </c>
      <c r="B70" s="169" t="s">
        <v>5308</v>
      </c>
      <c r="C70" s="174" t="s">
        <v>5267</v>
      </c>
      <c r="D70" s="174" t="s">
        <v>5221</v>
      </c>
      <c r="E70" s="174" t="s">
        <v>5231</v>
      </c>
      <c r="F70" s="174" t="s">
        <v>5237</v>
      </c>
      <c r="G70" s="174" t="s">
        <v>5223</v>
      </c>
    </row>
    <row r="71" spans="1:7" ht="26.25" thickBot="1">
      <c r="A71" s="174" t="s">
        <v>5329</v>
      </c>
      <c r="B71" s="169" t="s">
        <v>5308</v>
      </c>
      <c r="C71" s="174" t="s">
        <v>5267</v>
      </c>
      <c r="D71" s="174" t="s">
        <v>5221</v>
      </c>
      <c r="E71" s="174" t="s">
        <v>5245</v>
      </c>
      <c r="F71" s="174" t="s">
        <v>5237</v>
      </c>
      <c r="G71" s="174" t="s">
        <v>5223</v>
      </c>
    </row>
    <row r="72" spans="1:7" ht="26.25" thickBot="1">
      <c r="A72" s="174" t="s">
        <v>5330</v>
      </c>
      <c r="B72" s="169" t="s">
        <v>5308</v>
      </c>
      <c r="C72" s="174" t="s">
        <v>5273</v>
      </c>
      <c r="D72" s="174" t="s">
        <v>5221</v>
      </c>
      <c r="E72" s="174" t="s">
        <v>69</v>
      </c>
      <c r="F72" s="174" t="s">
        <v>2477</v>
      </c>
      <c r="G72" s="174" t="s">
        <v>5274</v>
      </c>
    </row>
    <row r="73" spans="1:7" ht="26.25" thickBot="1">
      <c r="A73" s="174" t="s">
        <v>5331</v>
      </c>
      <c r="B73" s="169" t="s">
        <v>5308</v>
      </c>
      <c r="C73" s="174" t="s">
        <v>5273</v>
      </c>
      <c r="D73" s="174" t="s">
        <v>5221</v>
      </c>
      <c r="E73" s="174" t="s">
        <v>69</v>
      </c>
      <c r="F73" s="174" t="s">
        <v>5237</v>
      </c>
      <c r="G73" s="174" t="s">
        <v>5274</v>
      </c>
    </row>
    <row r="74" spans="1:7" ht="39" thickBot="1">
      <c r="A74" s="174" t="s">
        <v>5332</v>
      </c>
      <c r="B74" s="169" t="s">
        <v>5308</v>
      </c>
      <c r="C74" s="174" t="s">
        <v>69</v>
      </c>
      <c r="D74" s="174" t="s">
        <v>5289</v>
      </c>
      <c r="E74" s="174" t="s">
        <v>5222</v>
      </c>
      <c r="F74" s="174" t="s">
        <v>2477</v>
      </c>
      <c r="G74" s="174" t="s">
        <v>5290</v>
      </c>
    </row>
    <row r="75" spans="1:7" ht="39" thickBot="1">
      <c r="A75" s="174" t="s">
        <v>5333</v>
      </c>
      <c r="B75" s="169" t="s">
        <v>5308</v>
      </c>
      <c r="C75" s="174" t="s">
        <v>69</v>
      </c>
      <c r="D75" s="174" t="s">
        <v>5289</v>
      </c>
      <c r="E75" s="174" t="s">
        <v>5231</v>
      </c>
      <c r="F75" s="174" t="s">
        <v>2477</v>
      </c>
      <c r="G75" s="174" t="s">
        <v>5290</v>
      </c>
    </row>
    <row r="76" spans="1:7" ht="39" thickBot="1">
      <c r="A76" s="175" t="s">
        <v>5334</v>
      </c>
      <c r="B76" s="172" t="s">
        <v>5308</v>
      </c>
      <c r="C76" s="175" t="s">
        <v>69</v>
      </c>
      <c r="D76" s="175" t="s">
        <v>5289</v>
      </c>
      <c r="E76" s="175" t="s">
        <v>5222</v>
      </c>
      <c r="F76" s="175" t="s">
        <v>5237</v>
      </c>
      <c r="G76" s="175" t="s">
        <v>5290</v>
      </c>
    </row>
    <row r="77" spans="1:7" ht="39" thickBot="1">
      <c r="A77" s="174" t="s">
        <v>5335</v>
      </c>
      <c r="B77" s="169" t="s">
        <v>5308</v>
      </c>
      <c r="C77" s="174" t="s">
        <v>69</v>
      </c>
      <c r="D77" s="174" t="s">
        <v>5289</v>
      </c>
      <c r="E77" s="174" t="s">
        <v>5231</v>
      </c>
      <c r="F77" s="174" t="s">
        <v>5237</v>
      </c>
      <c r="G77" s="174" t="s">
        <v>5290</v>
      </c>
    </row>
    <row r="78" spans="1:7" ht="39" thickBot="1">
      <c r="A78" s="174" t="s">
        <v>5336</v>
      </c>
      <c r="B78" s="169" t="s">
        <v>5308</v>
      </c>
      <c r="C78" s="174" t="s">
        <v>69</v>
      </c>
      <c r="D78" s="174" t="s">
        <v>5289</v>
      </c>
      <c r="E78" s="174" t="s">
        <v>5245</v>
      </c>
      <c r="F78" s="174" t="s">
        <v>5237</v>
      </c>
      <c r="G78" s="174" t="s">
        <v>5290</v>
      </c>
    </row>
    <row r="79" spans="1:7" ht="26.25" thickBot="1">
      <c r="A79" s="174" t="s">
        <v>5337</v>
      </c>
      <c r="B79" s="169" t="s">
        <v>5308</v>
      </c>
      <c r="C79" s="174" t="s">
        <v>69</v>
      </c>
      <c r="D79" s="174" t="s">
        <v>5296</v>
      </c>
      <c r="E79" s="174" t="s">
        <v>5222</v>
      </c>
      <c r="F79" s="174" t="s">
        <v>2477</v>
      </c>
      <c r="G79" s="174" t="s">
        <v>5290</v>
      </c>
    </row>
    <row r="80" spans="1:7" ht="26.25" thickBot="1">
      <c r="A80" s="174" t="s">
        <v>5338</v>
      </c>
      <c r="B80" s="169" t="s">
        <v>5308</v>
      </c>
      <c r="C80" s="174" t="s">
        <v>69</v>
      </c>
      <c r="D80" s="174" t="s">
        <v>5296</v>
      </c>
      <c r="E80" s="174" t="s">
        <v>5231</v>
      </c>
      <c r="F80" s="174" t="s">
        <v>2477</v>
      </c>
      <c r="G80" s="174" t="s">
        <v>5290</v>
      </c>
    </row>
    <row r="81" spans="1:7" ht="26.25" thickBot="1">
      <c r="A81" s="175" t="s">
        <v>5339</v>
      </c>
      <c r="B81" s="172" t="s">
        <v>5308</v>
      </c>
      <c r="C81" s="175" t="s">
        <v>69</v>
      </c>
      <c r="D81" s="175" t="s">
        <v>5296</v>
      </c>
      <c r="E81" s="175" t="s">
        <v>5222</v>
      </c>
      <c r="F81" s="175" t="s">
        <v>5237</v>
      </c>
      <c r="G81" s="175" t="s">
        <v>5290</v>
      </c>
    </row>
    <row r="82" spans="1:7" ht="26.25" thickBot="1">
      <c r="A82" s="174" t="s">
        <v>5340</v>
      </c>
      <c r="B82" s="169" t="s">
        <v>5308</v>
      </c>
      <c r="C82" s="174" t="s">
        <v>69</v>
      </c>
      <c r="D82" s="174" t="s">
        <v>5296</v>
      </c>
      <c r="E82" s="174" t="s">
        <v>5231</v>
      </c>
      <c r="F82" s="174" t="s">
        <v>5237</v>
      </c>
      <c r="G82" s="174" t="s">
        <v>5290</v>
      </c>
    </row>
    <row r="83" spans="1:7" ht="26.25" thickBot="1">
      <c r="A83" s="174" t="s">
        <v>5341</v>
      </c>
      <c r="B83" s="169" t="s">
        <v>5308</v>
      </c>
      <c r="C83" s="174" t="s">
        <v>69</v>
      </c>
      <c r="D83" s="174" t="s">
        <v>5296</v>
      </c>
      <c r="E83" s="174" t="s">
        <v>5245</v>
      </c>
      <c r="F83" s="174" t="s">
        <v>5237</v>
      </c>
      <c r="G83" s="174" t="s">
        <v>5290</v>
      </c>
    </row>
    <row r="84" spans="1:7" ht="39" thickBot="1">
      <c r="A84" s="174" t="s">
        <v>5342</v>
      </c>
      <c r="B84" s="169" t="s">
        <v>5308</v>
      </c>
      <c r="C84" s="174" t="s">
        <v>69</v>
      </c>
      <c r="D84" s="174" t="s">
        <v>5302</v>
      </c>
      <c r="E84" s="174" t="s">
        <v>5222</v>
      </c>
      <c r="F84" s="174" t="s">
        <v>2477</v>
      </c>
      <c r="G84" s="174" t="s">
        <v>5290</v>
      </c>
    </row>
    <row r="85" spans="1:7" ht="39" thickBot="1">
      <c r="A85" s="174" t="s">
        <v>5343</v>
      </c>
      <c r="B85" s="169" t="s">
        <v>5308</v>
      </c>
      <c r="C85" s="174" t="s">
        <v>69</v>
      </c>
      <c r="D85" s="174" t="s">
        <v>5302</v>
      </c>
      <c r="E85" s="174" t="s">
        <v>5231</v>
      </c>
      <c r="F85" s="174" t="s">
        <v>2477</v>
      </c>
      <c r="G85" s="174" t="s">
        <v>5290</v>
      </c>
    </row>
    <row r="86" spans="1:7" ht="39" thickBot="1">
      <c r="A86" s="175" t="s">
        <v>5344</v>
      </c>
      <c r="B86" s="172" t="s">
        <v>5308</v>
      </c>
      <c r="C86" s="175" t="s">
        <v>69</v>
      </c>
      <c r="D86" s="175" t="s">
        <v>5302</v>
      </c>
      <c r="E86" s="175" t="s">
        <v>5222</v>
      </c>
      <c r="F86" s="175" t="s">
        <v>5237</v>
      </c>
      <c r="G86" s="175" t="s">
        <v>5290</v>
      </c>
    </row>
    <row r="87" spans="1:7" ht="39" thickBot="1">
      <c r="A87" s="174" t="s">
        <v>5345</v>
      </c>
      <c r="B87" s="169" t="s">
        <v>5308</v>
      </c>
      <c r="C87" s="174" t="s">
        <v>69</v>
      </c>
      <c r="D87" s="174" t="s">
        <v>5302</v>
      </c>
      <c r="E87" s="174" t="s">
        <v>5231</v>
      </c>
      <c r="F87" s="174" t="s">
        <v>5237</v>
      </c>
      <c r="G87" s="174" t="s">
        <v>5290</v>
      </c>
    </row>
    <row r="88" spans="1:7" ht="39" thickBot="1">
      <c r="A88" s="174" t="s">
        <v>5346</v>
      </c>
      <c r="B88" s="169" t="s">
        <v>5308</v>
      </c>
      <c r="C88" s="174" t="s">
        <v>69</v>
      </c>
      <c r="D88" s="174" t="s">
        <v>5302</v>
      </c>
      <c r="E88" s="174" t="s">
        <v>5245</v>
      </c>
      <c r="F88" s="174" t="s">
        <v>5237</v>
      </c>
      <c r="G88" s="174" t="s">
        <v>5290</v>
      </c>
    </row>
    <row r="89" spans="1:7" ht="39" thickBot="1">
      <c r="A89" s="169" t="s">
        <v>5347</v>
      </c>
      <c r="B89" s="169" t="s">
        <v>5348</v>
      </c>
      <c r="C89" s="169" t="s">
        <v>5260</v>
      </c>
      <c r="D89" s="169" t="s">
        <v>5261</v>
      </c>
      <c r="E89" s="169" t="s">
        <v>5222</v>
      </c>
      <c r="F89" s="169" t="s">
        <v>2477</v>
      </c>
      <c r="G89" s="169" t="s">
        <v>5223</v>
      </c>
    </row>
    <row r="90" spans="1:7" ht="39" thickBot="1">
      <c r="A90" s="169" t="s">
        <v>5349</v>
      </c>
      <c r="B90" s="169" t="s">
        <v>5348</v>
      </c>
      <c r="C90" s="169" t="s">
        <v>5260</v>
      </c>
      <c r="D90" s="169" t="s">
        <v>5261</v>
      </c>
      <c r="E90" s="169" t="s">
        <v>5231</v>
      </c>
      <c r="F90" s="169" t="s">
        <v>2477</v>
      </c>
      <c r="G90" s="169" t="s">
        <v>5223</v>
      </c>
    </row>
    <row r="91" spans="1:7" ht="39" thickBot="1">
      <c r="A91" s="172" t="s">
        <v>5350</v>
      </c>
      <c r="B91" s="172" t="s">
        <v>5348</v>
      </c>
      <c r="C91" s="172" t="s">
        <v>5260</v>
      </c>
      <c r="D91" s="172" t="s">
        <v>5261</v>
      </c>
      <c r="E91" s="172" t="s">
        <v>5222</v>
      </c>
      <c r="F91" s="172" t="s">
        <v>5237</v>
      </c>
      <c r="G91" s="172" t="s">
        <v>5223</v>
      </c>
    </row>
    <row r="92" spans="1:7" ht="39" thickBot="1">
      <c r="A92" s="169" t="s">
        <v>5351</v>
      </c>
      <c r="B92" s="169" t="s">
        <v>5348</v>
      </c>
      <c r="C92" s="169" t="s">
        <v>5260</v>
      </c>
      <c r="D92" s="169" t="s">
        <v>5261</v>
      </c>
      <c r="E92" s="169" t="s">
        <v>5231</v>
      </c>
      <c r="F92" s="169" t="s">
        <v>5237</v>
      </c>
      <c r="G92" s="169" t="s">
        <v>5223</v>
      </c>
    </row>
    <row r="93" spans="1:7" ht="39" thickBot="1">
      <c r="A93" s="169" t="s">
        <v>5352</v>
      </c>
      <c r="B93" s="169" t="s">
        <v>5348</v>
      </c>
      <c r="C93" s="169" t="s">
        <v>5260</v>
      </c>
      <c r="D93" s="169" t="s">
        <v>5261</v>
      </c>
      <c r="E93" s="169" t="s">
        <v>5245</v>
      </c>
      <c r="F93" s="169" t="s">
        <v>5237</v>
      </c>
      <c r="G93" s="169" t="s">
        <v>5223</v>
      </c>
    </row>
    <row r="94" spans="1:7" ht="39" thickBot="1">
      <c r="A94" s="173" t="s">
        <v>5353</v>
      </c>
      <c r="B94" s="169" t="s">
        <v>5348</v>
      </c>
      <c r="C94" s="173" t="s">
        <v>5267</v>
      </c>
      <c r="D94" s="173" t="s">
        <v>5261</v>
      </c>
      <c r="E94" s="173" t="s">
        <v>5222</v>
      </c>
      <c r="F94" s="173" t="s">
        <v>2477</v>
      </c>
      <c r="G94" s="173" t="s">
        <v>5223</v>
      </c>
    </row>
    <row r="95" spans="1:7" ht="39" thickBot="1">
      <c r="A95" s="174" t="s">
        <v>5354</v>
      </c>
      <c r="B95" s="169" t="s">
        <v>5348</v>
      </c>
      <c r="C95" s="174" t="s">
        <v>5267</v>
      </c>
      <c r="D95" s="174" t="s">
        <v>5261</v>
      </c>
      <c r="E95" s="174" t="s">
        <v>5231</v>
      </c>
      <c r="F95" s="174" t="s">
        <v>2477</v>
      </c>
      <c r="G95" s="174" t="s">
        <v>5223</v>
      </c>
    </row>
    <row r="96" spans="1:7" ht="39" thickBot="1">
      <c r="A96" s="175" t="s">
        <v>5355</v>
      </c>
      <c r="B96" s="172" t="s">
        <v>5348</v>
      </c>
      <c r="C96" s="175" t="s">
        <v>5267</v>
      </c>
      <c r="D96" s="175" t="s">
        <v>5261</v>
      </c>
      <c r="E96" s="175" t="s">
        <v>5222</v>
      </c>
      <c r="F96" s="175" t="s">
        <v>5237</v>
      </c>
      <c r="G96" s="175" t="s">
        <v>5223</v>
      </c>
    </row>
    <row r="97" spans="1:7" ht="39" thickBot="1">
      <c r="A97" s="174" t="s">
        <v>5356</v>
      </c>
      <c r="B97" s="169" t="s">
        <v>5348</v>
      </c>
      <c r="C97" s="174" t="s">
        <v>5267</v>
      </c>
      <c r="D97" s="174" t="s">
        <v>5261</v>
      </c>
      <c r="E97" s="174" t="s">
        <v>5231</v>
      </c>
      <c r="F97" s="174" t="s">
        <v>5237</v>
      </c>
      <c r="G97" s="174" t="s">
        <v>5223</v>
      </c>
    </row>
    <row r="98" spans="1:7" ht="39" thickBot="1">
      <c r="A98" s="174" t="s">
        <v>5357</v>
      </c>
      <c r="B98" s="169" t="s">
        <v>5348</v>
      </c>
      <c r="C98" s="174" t="s">
        <v>5267</v>
      </c>
      <c r="D98" s="174" t="s">
        <v>5261</v>
      </c>
      <c r="E98" s="174" t="s">
        <v>5245</v>
      </c>
      <c r="F98" s="174" t="s">
        <v>5237</v>
      </c>
      <c r="G98" s="174" t="s">
        <v>5223</v>
      </c>
    </row>
    <row r="99" spans="1:7" ht="39" thickBot="1">
      <c r="A99" s="174" t="s">
        <v>5358</v>
      </c>
      <c r="B99" s="169" t="s">
        <v>5348</v>
      </c>
      <c r="C99" s="174" t="s">
        <v>5273</v>
      </c>
      <c r="D99" s="174" t="s">
        <v>5261</v>
      </c>
      <c r="E99" s="174" t="s">
        <v>69</v>
      </c>
      <c r="F99" s="174" t="s">
        <v>2477</v>
      </c>
      <c r="G99" s="174" t="s">
        <v>5274</v>
      </c>
    </row>
    <row r="100" spans="1:7" ht="39" thickBot="1">
      <c r="A100" s="174" t="s">
        <v>5359</v>
      </c>
      <c r="B100" s="169" t="s">
        <v>5348</v>
      </c>
      <c r="C100" s="174" t="s">
        <v>5273</v>
      </c>
      <c r="D100" s="174" t="s">
        <v>5261</v>
      </c>
      <c r="E100" s="174" t="s">
        <v>69</v>
      </c>
      <c r="F100" s="174" t="s">
        <v>5237</v>
      </c>
      <c r="G100" s="174" t="s">
        <v>5274</v>
      </c>
    </row>
    <row r="101" spans="1:7" ht="39" thickBot="1">
      <c r="A101" s="174" t="s">
        <v>5360</v>
      </c>
      <c r="B101" s="169" t="s">
        <v>5348</v>
      </c>
      <c r="C101" s="174" t="s">
        <v>5260</v>
      </c>
      <c r="D101" s="174" t="s">
        <v>5221</v>
      </c>
      <c r="E101" s="174" t="s">
        <v>5222</v>
      </c>
      <c r="F101" s="174" t="s">
        <v>2477</v>
      </c>
      <c r="G101" s="174" t="s">
        <v>5223</v>
      </c>
    </row>
    <row r="102" spans="1:7" ht="39" thickBot="1">
      <c r="A102" s="174" t="s">
        <v>5361</v>
      </c>
      <c r="B102" s="169" t="s">
        <v>5348</v>
      </c>
      <c r="C102" s="174" t="s">
        <v>5260</v>
      </c>
      <c r="D102" s="174" t="s">
        <v>5221</v>
      </c>
      <c r="E102" s="174" t="s">
        <v>5231</v>
      </c>
      <c r="F102" s="174" t="s">
        <v>2477</v>
      </c>
      <c r="G102" s="174" t="s">
        <v>5223</v>
      </c>
    </row>
    <row r="103" spans="1:7" ht="39" thickBot="1">
      <c r="A103" s="175" t="s">
        <v>5362</v>
      </c>
      <c r="B103" s="172" t="s">
        <v>5348</v>
      </c>
      <c r="C103" s="175" t="s">
        <v>5260</v>
      </c>
      <c r="D103" s="175" t="s">
        <v>5221</v>
      </c>
      <c r="E103" s="175" t="s">
        <v>5222</v>
      </c>
      <c r="F103" s="175" t="s">
        <v>5237</v>
      </c>
      <c r="G103" s="175" t="s">
        <v>5223</v>
      </c>
    </row>
    <row r="104" spans="1:7" ht="39" thickBot="1">
      <c r="A104" s="174" t="s">
        <v>5363</v>
      </c>
      <c r="B104" s="169" t="s">
        <v>5348</v>
      </c>
      <c r="C104" s="174" t="s">
        <v>5260</v>
      </c>
      <c r="D104" s="174" t="s">
        <v>5221</v>
      </c>
      <c r="E104" s="174" t="s">
        <v>5231</v>
      </c>
      <c r="F104" s="174" t="s">
        <v>5237</v>
      </c>
      <c r="G104" s="174" t="s">
        <v>5223</v>
      </c>
    </row>
    <row r="105" spans="1:7" ht="39" thickBot="1">
      <c r="A105" s="174" t="s">
        <v>5364</v>
      </c>
      <c r="B105" s="169" t="s">
        <v>5348</v>
      </c>
      <c r="C105" s="174" t="s">
        <v>5260</v>
      </c>
      <c r="D105" s="174" t="s">
        <v>5221</v>
      </c>
      <c r="E105" s="174" t="s">
        <v>5245</v>
      </c>
      <c r="F105" s="174" t="s">
        <v>5237</v>
      </c>
      <c r="G105" s="174" t="s">
        <v>5223</v>
      </c>
    </row>
    <row r="106" spans="1:7" ht="39" thickBot="1">
      <c r="A106" s="174" t="s">
        <v>5365</v>
      </c>
      <c r="B106" s="169" t="s">
        <v>5348</v>
      </c>
      <c r="C106" s="174" t="s">
        <v>5267</v>
      </c>
      <c r="D106" s="174" t="s">
        <v>5221</v>
      </c>
      <c r="E106" s="174" t="s">
        <v>5222</v>
      </c>
      <c r="F106" s="174" t="s">
        <v>2477</v>
      </c>
      <c r="G106" s="174" t="s">
        <v>5223</v>
      </c>
    </row>
    <row r="107" spans="1:7" ht="39" thickBot="1">
      <c r="A107" s="174" t="s">
        <v>5366</v>
      </c>
      <c r="B107" s="169" t="s">
        <v>5348</v>
      </c>
      <c r="C107" s="174" t="s">
        <v>5267</v>
      </c>
      <c r="D107" s="174" t="s">
        <v>5221</v>
      </c>
      <c r="E107" s="174" t="s">
        <v>5231</v>
      </c>
      <c r="F107" s="174" t="s">
        <v>2477</v>
      </c>
      <c r="G107" s="174" t="s">
        <v>5223</v>
      </c>
    </row>
    <row r="108" spans="1:7" ht="39" thickBot="1">
      <c r="A108" s="175" t="s">
        <v>5367</v>
      </c>
      <c r="B108" s="172" t="s">
        <v>5348</v>
      </c>
      <c r="C108" s="175" t="s">
        <v>5267</v>
      </c>
      <c r="D108" s="175" t="s">
        <v>5221</v>
      </c>
      <c r="E108" s="175" t="s">
        <v>5222</v>
      </c>
      <c r="F108" s="175" t="s">
        <v>5237</v>
      </c>
      <c r="G108" s="175" t="s">
        <v>5223</v>
      </c>
    </row>
    <row r="109" spans="1:7" ht="39" thickBot="1">
      <c r="A109" s="174" t="s">
        <v>5368</v>
      </c>
      <c r="B109" s="169" t="s">
        <v>5348</v>
      </c>
      <c r="C109" s="174" t="s">
        <v>5267</v>
      </c>
      <c r="D109" s="174" t="s">
        <v>5221</v>
      </c>
      <c r="E109" s="174" t="s">
        <v>5231</v>
      </c>
      <c r="F109" s="174" t="s">
        <v>5237</v>
      </c>
      <c r="G109" s="174" t="s">
        <v>5223</v>
      </c>
    </row>
    <row r="110" spans="1:7" ht="39" thickBot="1">
      <c r="A110" s="174" t="s">
        <v>5369</v>
      </c>
      <c r="B110" s="169" t="s">
        <v>5348</v>
      </c>
      <c r="C110" s="174" t="s">
        <v>5267</v>
      </c>
      <c r="D110" s="174" t="s">
        <v>5221</v>
      </c>
      <c r="E110" s="174" t="s">
        <v>5245</v>
      </c>
      <c r="F110" s="174" t="s">
        <v>5237</v>
      </c>
      <c r="G110" s="174" t="s">
        <v>5223</v>
      </c>
    </row>
    <row r="111" spans="1:7" ht="39" thickBot="1">
      <c r="A111" s="174" t="s">
        <v>5370</v>
      </c>
      <c r="B111" s="169" t="s">
        <v>5348</v>
      </c>
      <c r="C111" s="174" t="s">
        <v>5273</v>
      </c>
      <c r="D111" s="174" t="s">
        <v>5221</v>
      </c>
      <c r="E111" s="174" t="s">
        <v>69</v>
      </c>
      <c r="F111" s="174" t="s">
        <v>2477</v>
      </c>
      <c r="G111" s="174" t="s">
        <v>5274</v>
      </c>
    </row>
    <row r="112" spans="1:7" ht="39" thickBot="1">
      <c r="A112" s="174" t="s">
        <v>5371</v>
      </c>
      <c r="B112" s="169" t="s">
        <v>5348</v>
      </c>
      <c r="C112" s="174" t="s">
        <v>5273</v>
      </c>
      <c r="D112" s="174" t="s">
        <v>5221</v>
      </c>
      <c r="E112" s="174" t="s">
        <v>69</v>
      </c>
      <c r="F112" s="174" t="s">
        <v>5237</v>
      </c>
      <c r="G112" s="174" t="s">
        <v>5274</v>
      </c>
    </row>
    <row r="113" spans="1:7" ht="39" thickBot="1">
      <c r="A113" s="174" t="s">
        <v>5372</v>
      </c>
      <c r="B113" s="169" t="s">
        <v>5348</v>
      </c>
      <c r="C113" s="174" t="s">
        <v>69</v>
      </c>
      <c r="D113" s="174" t="s">
        <v>5289</v>
      </c>
      <c r="E113" s="174" t="s">
        <v>5222</v>
      </c>
      <c r="F113" s="174" t="s">
        <v>2477</v>
      </c>
      <c r="G113" s="174" t="s">
        <v>5290</v>
      </c>
    </row>
    <row r="114" spans="1:7" ht="39" thickBot="1">
      <c r="A114" s="174" t="s">
        <v>5373</v>
      </c>
      <c r="B114" s="169" t="s">
        <v>5348</v>
      </c>
      <c r="C114" s="174" t="s">
        <v>69</v>
      </c>
      <c r="D114" s="174" t="s">
        <v>5289</v>
      </c>
      <c r="E114" s="174" t="s">
        <v>5231</v>
      </c>
      <c r="F114" s="174" t="s">
        <v>2477</v>
      </c>
      <c r="G114" s="174" t="s">
        <v>5290</v>
      </c>
    </row>
    <row r="115" spans="1:7" ht="39" thickBot="1">
      <c r="A115" s="175" t="s">
        <v>5374</v>
      </c>
      <c r="B115" s="172" t="s">
        <v>5348</v>
      </c>
      <c r="C115" s="175" t="s">
        <v>69</v>
      </c>
      <c r="D115" s="175" t="s">
        <v>5289</v>
      </c>
      <c r="E115" s="175" t="s">
        <v>5222</v>
      </c>
      <c r="F115" s="175" t="s">
        <v>5237</v>
      </c>
      <c r="G115" s="175" t="s">
        <v>5290</v>
      </c>
    </row>
    <row r="116" spans="1:7" ht="39" thickBot="1">
      <c r="A116" s="174" t="s">
        <v>5375</v>
      </c>
      <c r="B116" s="169" t="s">
        <v>5348</v>
      </c>
      <c r="C116" s="174" t="s">
        <v>69</v>
      </c>
      <c r="D116" s="174" t="s">
        <v>5289</v>
      </c>
      <c r="E116" s="174" t="s">
        <v>5231</v>
      </c>
      <c r="F116" s="174" t="s">
        <v>5237</v>
      </c>
      <c r="G116" s="174" t="s">
        <v>5290</v>
      </c>
    </row>
    <row r="117" spans="1:7" ht="39" thickBot="1">
      <c r="A117" s="174" t="s">
        <v>5376</v>
      </c>
      <c r="B117" s="169" t="s">
        <v>5348</v>
      </c>
      <c r="C117" s="174" t="s">
        <v>69</v>
      </c>
      <c r="D117" s="174" t="s">
        <v>5289</v>
      </c>
      <c r="E117" s="174" t="s">
        <v>5245</v>
      </c>
      <c r="F117" s="174" t="s">
        <v>5237</v>
      </c>
      <c r="G117" s="174" t="s">
        <v>5290</v>
      </c>
    </row>
    <row r="118" spans="1:7" ht="39" thickBot="1">
      <c r="A118" s="174" t="s">
        <v>5377</v>
      </c>
      <c r="B118" s="169" t="s">
        <v>5348</v>
      </c>
      <c r="C118" s="174" t="s">
        <v>69</v>
      </c>
      <c r="D118" s="174" t="s">
        <v>5296</v>
      </c>
      <c r="E118" s="174" t="s">
        <v>5222</v>
      </c>
      <c r="F118" s="174" t="s">
        <v>2477</v>
      </c>
      <c r="G118" s="174" t="s">
        <v>5290</v>
      </c>
    </row>
    <row r="119" spans="1:7" ht="39" thickBot="1">
      <c r="A119" s="174" t="s">
        <v>5378</v>
      </c>
      <c r="B119" s="169" t="s">
        <v>5348</v>
      </c>
      <c r="C119" s="174" t="s">
        <v>69</v>
      </c>
      <c r="D119" s="174" t="s">
        <v>5296</v>
      </c>
      <c r="E119" s="174" t="s">
        <v>5231</v>
      </c>
      <c r="F119" s="174" t="s">
        <v>2477</v>
      </c>
      <c r="G119" s="174" t="s">
        <v>5290</v>
      </c>
    </row>
    <row r="120" spans="1:7" ht="39" thickBot="1">
      <c r="A120" s="175" t="s">
        <v>5379</v>
      </c>
      <c r="B120" s="172" t="s">
        <v>5348</v>
      </c>
      <c r="C120" s="175" t="s">
        <v>69</v>
      </c>
      <c r="D120" s="175" t="s">
        <v>5296</v>
      </c>
      <c r="E120" s="175" t="s">
        <v>5222</v>
      </c>
      <c r="F120" s="175" t="s">
        <v>5237</v>
      </c>
      <c r="G120" s="175" t="s">
        <v>5290</v>
      </c>
    </row>
    <row r="121" spans="1:7" ht="39" thickBot="1">
      <c r="A121" s="174" t="s">
        <v>5380</v>
      </c>
      <c r="B121" s="169" t="s">
        <v>5348</v>
      </c>
      <c r="C121" s="174" t="s">
        <v>69</v>
      </c>
      <c r="D121" s="174" t="s">
        <v>5296</v>
      </c>
      <c r="E121" s="174" t="s">
        <v>5231</v>
      </c>
      <c r="F121" s="174" t="s">
        <v>5237</v>
      </c>
      <c r="G121" s="174" t="s">
        <v>5290</v>
      </c>
    </row>
    <row r="122" spans="1:7" ht="39" thickBot="1">
      <c r="A122" s="174" t="s">
        <v>5381</v>
      </c>
      <c r="B122" s="169" t="s">
        <v>5348</v>
      </c>
      <c r="C122" s="174" t="s">
        <v>69</v>
      </c>
      <c r="D122" s="174" t="s">
        <v>5296</v>
      </c>
      <c r="E122" s="174" t="s">
        <v>5245</v>
      </c>
      <c r="F122" s="174" t="s">
        <v>5237</v>
      </c>
      <c r="G122" s="174" t="s">
        <v>5290</v>
      </c>
    </row>
    <row r="123" spans="1:7" ht="39" thickBot="1">
      <c r="A123" s="174" t="s">
        <v>5382</v>
      </c>
      <c r="B123" s="169" t="s">
        <v>5348</v>
      </c>
      <c r="C123" s="174" t="s">
        <v>69</v>
      </c>
      <c r="D123" s="174" t="s">
        <v>5302</v>
      </c>
      <c r="E123" s="174" t="s">
        <v>5222</v>
      </c>
      <c r="F123" s="174" t="s">
        <v>2477</v>
      </c>
      <c r="G123" s="174" t="s">
        <v>5290</v>
      </c>
    </row>
    <row r="124" spans="1:7" ht="39" thickBot="1">
      <c r="A124" s="174" t="s">
        <v>5383</v>
      </c>
      <c r="B124" s="169" t="s">
        <v>5348</v>
      </c>
      <c r="C124" s="174" t="s">
        <v>69</v>
      </c>
      <c r="D124" s="174" t="s">
        <v>5302</v>
      </c>
      <c r="E124" s="174" t="s">
        <v>5231</v>
      </c>
      <c r="F124" s="174" t="s">
        <v>2477</v>
      </c>
      <c r="G124" s="174" t="s">
        <v>5290</v>
      </c>
    </row>
    <row r="125" spans="1:7" ht="39" thickBot="1">
      <c r="A125" s="175" t="s">
        <v>5384</v>
      </c>
      <c r="B125" s="172" t="s">
        <v>5348</v>
      </c>
      <c r="C125" s="175" t="s">
        <v>69</v>
      </c>
      <c r="D125" s="175" t="s">
        <v>5302</v>
      </c>
      <c r="E125" s="175" t="s">
        <v>5222</v>
      </c>
      <c r="F125" s="175" t="s">
        <v>5237</v>
      </c>
      <c r="G125" s="175" t="s">
        <v>5290</v>
      </c>
    </row>
    <row r="126" spans="1:7" ht="39" thickBot="1">
      <c r="A126" s="174" t="s">
        <v>5385</v>
      </c>
      <c r="B126" s="169" t="s">
        <v>5348</v>
      </c>
      <c r="C126" s="174" t="s">
        <v>69</v>
      </c>
      <c r="D126" s="174" t="s">
        <v>5302</v>
      </c>
      <c r="E126" s="174" t="s">
        <v>5231</v>
      </c>
      <c r="F126" s="174" t="s">
        <v>5237</v>
      </c>
      <c r="G126" s="174" t="s">
        <v>5290</v>
      </c>
    </row>
    <row r="127" spans="1:7" ht="39" thickBot="1">
      <c r="A127" s="174" t="s">
        <v>5386</v>
      </c>
      <c r="B127" s="169" t="s">
        <v>5348</v>
      </c>
      <c r="C127" s="174" t="s">
        <v>69</v>
      </c>
      <c r="D127" s="174" t="s">
        <v>5302</v>
      </c>
      <c r="E127" s="174" t="s">
        <v>5245</v>
      </c>
      <c r="F127" s="174" t="s">
        <v>5237</v>
      </c>
      <c r="G127" s="174" t="s">
        <v>5290</v>
      </c>
    </row>
    <row r="128" spans="1:7" ht="39" thickBot="1">
      <c r="A128" s="169" t="s">
        <v>5387</v>
      </c>
      <c r="B128" s="169" t="s">
        <v>5388</v>
      </c>
      <c r="C128" s="169" t="s">
        <v>5260</v>
      </c>
      <c r="D128" s="169" t="s">
        <v>5261</v>
      </c>
      <c r="E128" s="169" t="s">
        <v>5222</v>
      </c>
      <c r="F128" s="169" t="s">
        <v>2477</v>
      </c>
      <c r="G128" s="169" t="s">
        <v>5223</v>
      </c>
    </row>
    <row r="129" spans="1:7" ht="39" thickBot="1">
      <c r="A129" s="169" t="s">
        <v>5389</v>
      </c>
      <c r="B129" s="169" t="s">
        <v>5388</v>
      </c>
      <c r="C129" s="169" t="s">
        <v>5260</v>
      </c>
      <c r="D129" s="169" t="s">
        <v>5261</v>
      </c>
      <c r="E129" s="169" t="s">
        <v>5231</v>
      </c>
      <c r="F129" s="169" t="s">
        <v>2477</v>
      </c>
      <c r="G129" s="169" t="s">
        <v>5223</v>
      </c>
    </row>
    <row r="130" spans="1:7" ht="39" thickBot="1">
      <c r="A130" s="172" t="s">
        <v>5390</v>
      </c>
      <c r="B130" s="172" t="s">
        <v>5388</v>
      </c>
      <c r="C130" s="172" t="s">
        <v>5260</v>
      </c>
      <c r="D130" s="172" t="s">
        <v>5261</v>
      </c>
      <c r="E130" s="172" t="s">
        <v>5222</v>
      </c>
      <c r="F130" s="172" t="s">
        <v>5237</v>
      </c>
      <c r="G130" s="172" t="s">
        <v>5223</v>
      </c>
    </row>
    <row r="131" spans="1:7" ht="39" thickBot="1">
      <c r="A131" s="169" t="s">
        <v>5391</v>
      </c>
      <c r="B131" s="169" t="s">
        <v>5388</v>
      </c>
      <c r="C131" s="169" t="s">
        <v>5260</v>
      </c>
      <c r="D131" s="169" t="s">
        <v>5261</v>
      </c>
      <c r="E131" s="169" t="s">
        <v>5231</v>
      </c>
      <c r="F131" s="169" t="s">
        <v>5237</v>
      </c>
      <c r="G131" s="169" t="s">
        <v>5223</v>
      </c>
    </row>
    <row r="132" spans="1:7" ht="39" thickBot="1">
      <c r="A132" s="169" t="s">
        <v>5392</v>
      </c>
      <c r="B132" s="169" t="s">
        <v>5388</v>
      </c>
      <c r="C132" s="169" t="s">
        <v>5260</v>
      </c>
      <c r="D132" s="169" t="s">
        <v>5261</v>
      </c>
      <c r="E132" s="169" t="s">
        <v>5245</v>
      </c>
      <c r="F132" s="169" t="s">
        <v>5237</v>
      </c>
      <c r="G132" s="169" t="s">
        <v>5223</v>
      </c>
    </row>
    <row r="133" spans="1:7" ht="39" thickBot="1">
      <c r="A133" s="173" t="s">
        <v>5393</v>
      </c>
      <c r="B133" s="169" t="s">
        <v>5388</v>
      </c>
      <c r="C133" s="173" t="s">
        <v>5267</v>
      </c>
      <c r="D133" s="173" t="s">
        <v>5261</v>
      </c>
      <c r="E133" s="173" t="s">
        <v>5222</v>
      </c>
      <c r="F133" s="173" t="s">
        <v>2477</v>
      </c>
      <c r="G133" s="173" t="s">
        <v>5223</v>
      </c>
    </row>
    <row r="134" spans="1:7" ht="39" thickBot="1">
      <c r="A134" s="174" t="s">
        <v>5394</v>
      </c>
      <c r="B134" s="169" t="s">
        <v>5388</v>
      </c>
      <c r="C134" s="174" t="s">
        <v>5267</v>
      </c>
      <c r="D134" s="174" t="s">
        <v>5261</v>
      </c>
      <c r="E134" s="174" t="s">
        <v>5231</v>
      </c>
      <c r="F134" s="174" t="s">
        <v>2477</v>
      </c>
      <c r="G134" s="174" t="s">
        <v>5223</v>
      </c>
    </row>
    <row r="135" spans="1:7" ht="39" thickBot="1">
      <c r="A135" s="175" t="s">
        <v>5395</v>
      </c>
      <c r="B135" s="172" t="s">
        <v>5388</v>
      </c>
      <c r="C135" s="175" t="s">
        <v>5267</v>
      </c>
      <c r="D135" s="175" t="s">
        <v>5261</v>
      </c>
      <c r="E135" s="175" t="s">
        <v>5222</v>
      </c>
      <c r="F135" s="175" t="s">
        <v>5237</v>
      </c>
      <c r="G135" s="175" t="s">
        <v>5223</v>
      </c>
    </row>
    <row r="136" spans="1:7" ht="39" thickBot="1">
      <c r="A136" s="174" t="s">
        <v>5396</v>
      </c>
      <c r="B136" s="169" t="s">
        <v>5388</v>
      </c>
      <c r="C136" s="174" t="s">
        <v>5267</v>
      </c>
      <c r="D136" s="174" t="s">
        <v>5261</v>
      </c>
      <c r="E136" s="174" t="s">
        <v>5231</v>
      </c>
      <c r="F136" s="174" t="s">
        <v>5237</v>
      </c>
      <c r="G136" s="174" t="s">
        <v>5223</v>
      </c>
    </row>
    <row r="137" spans="1:7" ht="39" thickBot="1">
      <c r="A137" s="174" t="s">
        <v>5397</v>
      </c>
      <c r="B137" s="169" t="s">
        <v>5388</v>
      </c>
      <c r="C137" s="174" t="s">
        <v>5267</v>
      </c>
      <c r="D137" s="174" t="s">
        <v>5261</v>
      </c>
      <c r="E137" s="174" t="s">
        <v>5245</v>
      </c>
      <c r="F137" s="174" t="s">
        <v>5237</v>
      </c>
      <c r="G137" s="174" t="s">
        <v>5223</v>
      </c>
    </row>
    <row r="138" spans="1:7" ht="39" thickBot="1">
      <c r="A138" s="174" t="s">
        <v>5398</v>
      </c>
      <c r="B138" s="169" t="s">
        <v>5388</v>
      </c>
      <c r="C138" s="174" t="s">
        <v>5273</v>
      </c>
      <c r="D138" s="174" t="s">
        <v>5261</v>
      </c>
      <c r="E138" s="174" t="s">
        <v>69</v>
      </c>
      <c r="F138" s="174" t="s">
        <v>2477</v>
      </c>
      <c r="G138" s="174" t="s">
        <v>5274</v>
      </c>
    </row>
    <row r="139" spans="1:7" ht="39" thickBot="1">
      <c r="A139" s="174" t="s">
        <v>5399</v>
      </c>
      <c r="B139" s="169" t="s">
        <v>5388</v>
      </c>
      <c r="C139" s="174" t="s">
        <v>5273</v>
      </c>
      <c r="D139" s="174" t="s">
        <v>5261</v>
      </c>
      <c r="E139" s="174" t="s">
        <v>69</v>
      </c>
      <c r="F139" s="174" t="s">
        <v>5237</v>
      </c>
      <c r="G139" s="174" t="s">
        <v>5274</v>
      </c>
    </row>
    <row r="140" spans="1:7" ht="39" thickBot="1">
      <c r="A140" s="174" t="s">
        <v>5400</v>
      </c>
      <c r="B140" s="169" t="s">
        <v>5388</v>
      </c>
      <c r="C140" s="174" t="s">
        <v>5260</v>
      </c>
      <c r="D140" s="174" t="s">
        <v>5221</v>
      </c>
      <c r="E140" s="174" t="s">
        <v>5222</v>
      </c>
      <c r="F140" s="174" t="s">
        <v>2477</v>
      </c>
      <c r="G140" s="174" t="s">
        <v>5223</v>
      </c>
    </row>
    <row r="141" spans="1:7" ht="39" thickBot="1">
      <c r="A141" s="174" t="s">
        <v>5401</v>
      </c>
      <c r="B141" s="169" t="s">
        <v>5388</v>
      </c>
      <c r="C141" s="174" t="s">
        <v>5260</v>
      </c>
      <c r="D141" s="174" t="s">
        <v>5221</v>
      </c>
      <c r="E141" s="174" t="s">
        <v>5231</v>
      </c>
      <c r="F141" s="174" t="s">
        <v>2477</v>
      </c>
      <c r="G141" s="174" t="s">
        <v>5223</v>
      </c>
    </row>
    <row r="142" spans="1:7" ht="39" thickBot="1">
      <c r="A142" s="175" t="s">
        <v>5402</v>
      </c>
      <c r="B142" s="172" t="s">
        <v>5388</v>
      </c>
      <c r="C142" s="175" t="s">
        <v>5260</v>
      </c>
      <c r="D142" s="175" t="s">
        <v>5221</v>
      </c>
      <c r="E142" s="175" t="s">
        <v>5222</v>
      </c>
      <c r="F142" s="175" t="s">
        <v>5237</v>
      </c>
      <c r="G142" s="175" t="s">
        <v>5223</v>
      </c>
    </row>
    <row r="143" spans="1:7" ht="39" thickBot="1">
      <c r="A143" s="174" t="s">
        <v>5403</v>
      </c>
      <c r="B143" s="169" t="s">
        <v>5388</v>
      </c>
      <c r="C143" s="174" t="s">
        <v>5260</v>
      </c>
      <c r="D143" s="174" t="s">
        <v>5221</v>
      </c>
      <c r="E143" s="174" t="s">
        <v>5231</v>
      </c>
      <c r="F143" s="174" t="s">
        <v>5237</v>
      </c>
      <c r="G143" s="174" t="s">
        <v>5223</v>
      </c>
    </row>
    <row r="144" spans="1:7" ht="39" thickBot="1">
      <c r="A144" s="174" t="s">
        <v>5404</v>
      </c>
      <c r="B144" s="169" t="s">
        <v>5388</v>
      </c>
      <c r="C144" s="174" t="s">
        <v>5260</v>
      </c>
      <c r="D144" s="174" t="s">
        <v>5221</v>
      </c>
      <c r="E144" s="174" t="s">
        <v>5245</v>
      </c>
      <c r="F144" s="174" t="s">
        <v>5237</v>
      </c>
      <c r="G144" s="174" t="s">
        <v>5223</v>
      </c>
    </row>
    <row r="145" spans="1:7" ht="39" thickBot="1">
      <c r="A145" s="174" t="s">
        <v>5405</v>
      </c>
      <c r="B145" s="169" t="s">
        <v>5388</v>
      </c>
      <c r="C145" s="174" t="s">
        <v>5267</v>
      </c>
      <c r="D145" s="174" t="s">
        <v>5221</v>
      </c>
      <c r="E145" s="174" t="s">
        <v>5222</v>
      </c>
      <c r="F145" s="174" t="s">
        <v>2477</v>
      </c>
      <c r="G145" s="174" t="s">
        <v>5223</v>
      </c>
    </row>
    <row r="146" spans="1:7" ht="39" thickBot="1">
      <c r="A146" s="174" t="s">
        <v>5406</v>
      </c>
      <c r="B146" s="169" t="s">
        <v>5388</v>
      </c>
      <c r="C146" s="174" t="s">
        <v>5267</v>
      </c>
      <c r="D146" s="174" t="s">
        <v>5221</v>
      </c>
      <c r="E146" s="174" t="s">
        <v>5231</v>
      </c>
      <c r="F146" s="174" t="s">
        <v>2477</v>
      </c>
      <c r="G146" s="174" t="s">
        <v>5223</v>
      </c>
    </row>
    <row r="147" spans="1:7" ht="39" thickBot="1">
      <c r="A147" s="175" t="s">
        <v>5407</v>
      </c>
      <c r="B147" s="172" t="s">
        <v>5388</v>
      </c>
      <c r="C147" s="175" t="s">
        <v>5267</v>
      </c>
      <c r="D147" s="175" t="s">
        <v>5221</v>
      </c>
      <c r="E147" s="175" t="s">
        <v>5222</v>
      </c>
      <c r="F147" s="175" t="s">
        <v>5237</v>
      </c>
      <c r="G147" s="175" t="s">
        <v>5223</v>
      </c>
    </row>
    <row r="148" spans="1:7" ht="39" thickBot="1">
      <c r="A148" s="174" t="s">
        <v>5408</v>
      </c>
      <c r="B148" s="169" t="s">
        <v>5388</v>
      </c>
      <c r="C148" s="174" t="s">
        <v>5267</v>
      </c>
      <c r="D148" s="174" t="s">
        <v>5221</v>
      </c>
      <c r="E148" s="174" t="s">
        <v>5231</v>
      </c>
      <c r="F148" s="174" t="s">
        <v>5237</v>
      </c>
      <c r="G148" s="174" t="s">
        <v>5223</v>
      </c>
    </row>
    <row r="149" spans="1:7" ht="39" thickBot="1">
      <c r="A149" s="174" t="s">
        <v>5409</v>
      </c>
      <c r="B149" s="169" t="s">
        <v>5388</v>
      </c>
      <c r="C149" s="174" t="s">
        <v>5267</v>
      </c>
      <c r="D149" s="174" t="s">
        <v>5221</v>
      </c>
      <c r="E149" s="174" t="s">
        <v>5245</v>
      </c>
      <c r="F149" s="174" t="s">
        <v>5237</v>
      </c>
      <c r="G149" s="174" t="s">
        <v>5223</v>
      </c>
    </row>
    <row r="150" spans="1:7" ht="39" thickBot="1">
      <c r="A150" s="174" t="s">
        <v>5410</v>
      </c>
      <c r="B150" s="169" t="s">
        <v>5388</v>
      </c>
      <c r="C150" s="174" t="s">
        <v>5273</v>
      </c>
      <c r="D150" s="174" t="s">
        <v>5221</v>
      </c>
      <c r="E150" s="174" t="s">
        <v>69</v>
      </c>
      <c r="F150" s="174" t="s">
        <v>2477</v>
      </c>
      <c r="G150" s="174" t="s">
        <v>5274</v>
      </c>
    </row>
    <row r="151" spans="1:7" ht="39" thickBot="1">
      <c r="A151" s="174" t="s">
        <v>5411</v>
      </c>
      <c r="B151" s="169" t="s">
        <v>5388</v>
      </c>
      <c r="C151" s="174" t="s">
        <v>5273</v>
      </c>
      <c r="D151" s="174" t="s">
        <v>5221</v>
      </c>
      <c r="E151" s="174" t="s">
        <v>69</v>
      </c>
      <c r="F151" s="174" t="s">
        <v>5237</v>
      </c>
      <c r="G151" s="174" t="s">
        <v>5274</v>
      </c>
    </row>
    <row r="152" spans="1:7" ht="39" thickBot="1">
      <c r="A152" s="174" t="s">
        <v>5412</v>
      </c>
      <c r="B152" s="169" t="s">
        <v>5388</v>
      </c>
      <c r="C152" s="174" t="s">
        <v>69</v>
      </c>
      <c r="D152" s="174" t="s">
        <v>5289</v>
      </c>
      <c r="E152" s="174" t="s">
        <v>5222</v>
      </c>
      <c r="F152" s="174" t="s">
        <v>2477</v>
      </c>
      <c r="G152" s="174" t="s">
        <v>5290</v>
      </c>
    </row>
    <row r="153" spans="1:7" ht="39" thickBot="1">
      <c r="A153" s="174" t="s">
        <v>5413</v>
      </c>
      <c r="B153" s="169" t="s">
        <v>5388</v>
      </c>
      <c r="C153" s="174" t="s">
        <v>69</v>
      </c>
      <c r="D153" s="174" t="s">
        <v>5289</v>
      </c>
      <c r="E153" s="174" t="s">
        <v>5231</v>
      </c>
      <c r="F153" s="174" t="s">
        <v>2477</v>
      </c>
      <c r="G153" s="174" t="s">
        <v>5290</v>
      </c>
    </row>
    <row r="154" spans="1:7" ht="39" thickBot="1">
      <c r="A154" s="175" t="s">
        <v>5414</v>
      </c>
      <c r="B154" s="172" t="s">
        <v>5388</v>
      </c>
      <c r="C154" s="175" t="s">
        <v>69</v>
      </c>
      <c r="D154" s="175" t="s">
        <v>5289</v>
      </c>
      <c r="E154" s="175" t="s">
        <v>5222</v>
      </c>
      <c r="F154" s="175" t="s">
        <v>5237</v>
      </c>
      <c r="G154" s="175" t="s">
        <v>5290</v>
      </c>
    </row>
    <row r="155" spans="1:7" ht="39" thickBot="1">
      <c r="A155" s="174" t="s">
        <v>5415</v>
      </c>
      <c r="B155" s="169" t="s">
        <v>5388</v>
      </c>
      <c r="C155" s="174" t="s">
        <v>69</v>
      </c>
      <c r="D155" s="174" t="s">
        <v>5289</v>
      </c>
      <c r="E155" s="174" t="s">
        <v>5231</v>
      </c>
      <c r="F155" s="174" t="s">
        <v>5237</v>
      </c>
      <c r="G155" s="174" t="s">
        <v>5290</v>
      </c>
    </row>
    <row r="156" spans="1:7" ht="39" thickBot="1">
      <c r="A156" s="174" t="s">
        <v>5416</v>
      </c>
      <c r="B156" s="169" t="s">
        <v>5388</v>
      </c>
      <c r="C156" s="174" t="s">
        <v>69</v>
      </c>
      <c r="D156" s="174" t="s">
        <v>5289</v>
      </c>
      <c r="E156" s="174" t="s">
        <v>5245</v>
      </c>
      <c r="F156" s="174" t="s">
        <v>5237</v>
      </c>
      <c r="G156" s="174" t="s">
        <v>5290</v>
      </c>
    </row>
    <row r="157" spans="1:7" ht="39" thickBot="1">
      <c r="A157" s="174" t="s">
        <v>5417</v>
      </c>
      <c r="B157" s="169" t="s">
        <v>5388</v>
      </c>
      <c r="C157" s="174" t="s">
        <v>69</v>
      </c>
      <c r="D157" s="174" t="s">
        <v>5296</v>
      </c>
      <c r="E157" s="174" t="s">
        <v>5222</v>
      </c>
      <c r="F157" s="174" t="s">
        <v>2477</v>
      </c>
      <c r="G157" s="174" t="s">
        <v>5290</v>
      </c>
    </row>
    <row r="158" spans="1:7" ht="39" thickBot="1">
      <c r="A158" s="174" t="s">
        <v>5418</v>
      </c>
      <c r="B158" s="169" t="s">
        <v>5388</v>
      </c>
      <c r="C158" s="174" t="s">
        <v>69</v>
      </c>
      <c r="D158" s="174" t="s">
        <v>5296</v>
      </c>
      <c r="E158" s="174" t="s">
        <v>5231</v>
      </c>
      <c r="F158" s="174" t="s">
        <v>2477</v>
      </c>
      <c r="G158" s="174" t="s">
        <v>5290</v>
      </c>
    </row>
    <row r="159" spans="1:7" ht="39" thickBot="1">
      <c r="A159" s="175" t="s">
        <v>5419</v>
      </c>
      <c r="B159" s="172" t="s">
        <v>5388</v>
      </c>
      <c r="C159" s="175" t="s">
        <v>69</v>
      </c>
      <c r="D159" s="175" t="s">
        <v>5296</v>
      </c>
      <c r="E159" s="175" t="s">
        <v>5222</v>
      </c>
      <c r="F159" s="175" t="s">
        <v>5237</v>
      </c>
      <c r="G159" s="175" t="s">
        <v>5290</v>
      </c>
    </row>
    <row r="160" spans="1:7" ht="39" thickBot="1">
      <c r="A160" s="174" t="s">
        <v>5420</v>
      </c>
      <c r="B160" s="169" t="s">
        <v>5388</v>
      </c>
      <c r="C160" s="174" t="s">
        <v>69</v>
      </c>
      <c r="D160" s="174" t="s">
        <v>5296</v>
      </c>
      <c r="E160" s="174" t="s">
        <v>5231</v>
      </c>
      <c r="F160" s="174" t="s">
        <v>5237</v>
      </c>
      <c r="G160" s="174" t="s">
        <v>5290</v>
      </c>
    </row>
    <row r="161" spans="1:7" ht="39" thickBot="1">
      <c r="A161" s="174" t="s">
        <v>5421</v>
      </c>
      <c r="B161" s="169" t="s">
        <v>5388</v>
      </c>
      <c r="C161" s="174" t="s">
        <v>69</v>
      </c>
      <c r="D161" s="174" t="s">
        <v>5296</v>
      </c>
      <c r="E161" s="174" t="s">
        <v>5245</v>
      </c>
      <c r="F161" s="174" t="s">
        <v>5237</v>
      </c>
      <c r="G161" s="174" t="s">
        <v>5290</v>
      </c>
    </row>
    <row r="162" spans="1:7" ht="39" thickBot="1">
      <c r="A162" s="174" t="s">
        <v>5422</v>
      </c>
      <c r="B162" s="169" t="s">
        <v>5388</v>
      </c>
      <c r="C162" s="174" t="s">
        <v>69</v>
      </c>
      <c r="D162" s="174" t="s">
        <v>5302</v>
      </c>
      <c r="E162" s="174" t="s">
        <v>5222</v>
      </c>
      <c r="F162" s="174" t="s">
        <v>2477</v>
      </c>
      <c r="G162" s="174" t="s">
        <v>5290</v>
      </c>
    </row>
    <row r="163" spans="1:7" ht="39" thickBot="1">
      <c r="A163" s="174" t="s">
        <v>5423</v>
      </c>
      <c r="B163" s="169" t="s">
        <v>5388</v>
      </c>
      <c r="C163" s="174" t="s">
        <v>69</v>
      </c>
      <c r="D163" s="174" t="s">
        <v>5302</v>
      </c>
      <c r="E163" s="174" t="s">
        <v>5231</v>
      </c>
      <c r="F163" s="174" t="s">
        <v>2477</v>
      </c>
      <c r="G163" s="174" t="s">
        <v>5290</v>
      </c>
    </row>
    <row r="164" spans="1:7" ht="39" thickBot="1">
      <c r="A164" s="175" t="s">
        <v>5424</v>
      </c>
      <c r="B164" s="172" t="s">
        <v>5388</v>
      </c>
      <c r="C164" s="175" t="s">
        <v>69</v>
      </c>
      <c r="D164" s="175" t="s">
        <v>5302</v>
      </c>
      <c r="E164" s="175" t="s">
        <v>5222</v>
      </c>
      <c r="F164" s="175" t="s">
        <v>5237</v>
      </c>
      <c r="G164" s="175" t="s">
        <v>5290</v>
      </c>
    </row>
    <row r="165" spans="1:7" ht="39" thickBot="1">
      <c r="A165" s="174" t="s">
        <v>5425</v>
      </c>
      <c r="B165" s="169" t="s">
        <v>5388</v>
      </c>
      <c r="C165" s="174" t="s">
        <v>69</v>
      </c>
      <c r="D165" s="174" t="s">
        <v>5302</v>
      </c>
      <c r="E165" s="174" t="s">
        <v>5231</v>
      </c>
      <c r="F165" s="174" t="s">
        <v>5237</v>
      </c>
      <c r="G165" s="174" t="s">
        <v>5290</v>
      </c>
    </row>
    <row r="166" spans="1:7" ht="39" thickBot="1">
      <c r="A166" s="174" t="s">
        <v>5426</v>
      </c>
      <c r="B166" s="169" t="s">
        <v>5388</v>
      </c>
      <c r="C166" s="174" t="s">
        <v>69</v>
      </c>
      <c r="D166" s="174" t="s">
        <v>5302</v>
      </c>
      <c r="E166" s="174" t="s">
        <v>5245</v>
      </c>
      <c r="F166" s="174" t="s">
        <v>5237</v>
      </c>
      <c r="G166" s="174" t="s">
        <v>5290</v>
      </c>
    </row>
    <row r="167" spans="1:7" ht="15.75" thickBot="1">
      <c r="A167" s="173" t="s">
        <v>5427</v>
      </c>
      <c r="B167" s="169" t="s">
        <v>5428</v>
      </c>
      <c r="C167" s="173" t="s">
        <v>5260</v>
      </c>
      <c r="D167" s="173" t="s">
        <v>5221</v>
      </c>
      <c r="E167" s="173" t="s">
        <v>5222</v>
      </c>
      <c r="F167" s="173" t="s">
        <v>2477</v>
      </c>
      <c r="G167" s="173" t="s">
        <v>5223</v>
      </c>
    </row>
    <row r="168" spans="1:7" ht="15.75" thickBot="1">
      <c r="A168" s="174" t="s">
        <v>5429</v>
      </c>
      <c r="B168" s="169" t="s">
        <v>5428</v>
      </c>
      <c r="C168" s="174" t="s">
        <v>5260</v>
      </c>
      <c r="D168" s="174" t="s">
        <v>5221</v>
      </c>
      <c r="E168" s="174" t="s">
        <v>5231</v>
      </c>
      <c r="F168" s="174" t="s">
        <v>2477</v>
      </c>
      <c r="G168" s="174" t="s">
        <v>5223</v>
      </c>
    </row>
    <row r="169" spans="1:7" ht="15.75" thickBot="1">
      <c r="A169" s="175" t="s">
        <v>5430</v>
      </c>
      <c r="B169" s="172" t="s">
        <v>5428</v>
      </c>
      <c r="C169" s="175" t="s">
        <v>5260</v>
      </c>
      <c r="D169" s="175" t="s">
        <v>5221</v>
      </c>
      <c r="E169" s="175" t="s">
        <v>5222</v>
      </c>
      <c r="F169" s="175" t="s">
        <v>5237</v>
      </c>
      <c r="G169" s="175" t="s">
        <v>5223</v>
      </c>
    </row>
    <row r="170" spans="1:7" ht="15.75" thickBot="1">
      <c r="A170" s="174" t="s">
        <v>5431</v>
      </c>
      <c r="B170" s="169" t="s">
        <v>5428</v>
      </c>
      <c r="C170" s="174" t="s">
        <v>5260</v>
      </c>
      <c r="D170" s="174" t="s">
        <v>5221</v>
      </c>
      <c r="E170" s="174" t="s">
        <v>5231</v>
      </c>
      <c r="F170" s="174" t="s">
        <v>5237</v>
      </c>
      <c r="G170" s="174" t="s">
        <v>5223</v>
      </c>
    </row>
    <row r="171" spans="1:7" ht="15.75" thickBot="1">
      <c r="A171" s="174" t="s">
        <v>5432</v>
      </c>
      <c r="B171" s="169" t="s">
        <v>5428</v>
      </c>
      <c r="C171" s="174" t="s">
        <v>5260</v>
      </c>
      <c r="D171" s="174" t="s">
        <v>5221</v>
      </c>
      <c r="E171" s="174" t="s">
        <v>5245</v>
      </c>
      <c r="F171" s="174" t="s">
        <v>5237</v>
      </c>
      <c r="G171" s="174" t="s">
        <v>5223</v>
      </c>
    </row>
    <row r="172" spans="1:7" ht="15.75" thickBot="1">
      <c r="A172" s="174" t="s">
        <v>5433</v>
      </c>
      <c r="B172" s="169" t="s">
        <v>5428</v>
      </c>
      <c r="C172" s="174" t="s">
        <v>5267</v>
      </c>
      <c r="D172" s="174" t="s">
        <v>5221</v>
      </c>
      <c r="E172" s="174" t="s">
        <v>5222</v>
      </c>
      <c r="F172" s="174" t="s">
        <v>2477</v>
      </c>
      <c r="G172" s="174" t="s">
        <v>5223</v>
      </c>
    </row>
    <row r="173" spans="1:7" ht="15.75" thickBot="1">
      <c r="A173" s="174" t="s">
        <v>5434</v>
      </c>
      <c r="B173" s="169" t="s">
        <v>5428</v>
      </c>
      <c r="C173" s="174" t="s">
        <v>5267</v>
      </c>
      <c r="D173" s="174" t="s">
        <v>5221</v>
      </c>
      <c r="E173" s="174" t="s">
        <v>5231</v>
      </c>
      <c r="F173" s="174" t="s">
        <v>2477</v>
      </c>
      <c r="G173" s="174" t="s">
        <v>5223</v>
      </c>
    </row>
    <row r="174" spans="1:7" ht="15.75" thickBot="1">
      <c r="A174" s="175" t="s">
        <v>5435</v>
      </c>
      <c r="B174" s="172" t="s">
        <v>5428</v>
      </c>
      <c r="C174" s="175" t="s">
        <v>5267</v>
      </c>
      <c r="D174" s="175" t="s">
        <v>5221</v>
      </c>
      <c r="E174" s="175" t="s">
        <v>5222</v>
      </c>
      <c r="F174" s="175" t="s">
        <v>5237</v>
      </c>
      <c r="G174" s="175" t="s">
        <v>5223</v>
      </c>
    </row>
    <row r="175" spans="1:7" ht="15.75" thickBot="1">
      <c r="A175" s="174" t="s">
        <v>5436</v>
      </c>
      <c r="B175" s="169" t="s">
        <v>5428</v>
      </c>
      <c r="C175" s="174" t="s">
        <v>5267</v>
      </c>
      <c r="D175" s="174" t="s">
        <v>5221</v>
      </c>
      <c r="E175" s="174" t="s">
        <v>5231</v>
      </c>
      <c r="F175" s="174" t="s">
        <v>5237</v>
      </c>
      <c r="G175" s="174" t="s">
        <v>5223</v>
      </c>
    </row>
    <row r="176" spans="1:7" ht="15.75" thickBot="1">
      <c r="A176" s="174" t="s">
        <v>5437</v>
      </c>
      <c r="B176" s="169" t="s">
        <v>5428</v>
      </c>
      <c r="C176" s="174" t="s">
        <v>5267</v>
      </c>
      <c r="D176" s="174" t="s">
        <v>5221</v>
      </c>
      <c r="E176" s="174" t="s">
        <v>5245</v>
      </c>
      <c r="F176" s="174" t="s">
        <v>5237</v>
      </c>
      <c r="G176" s="174" t="s">
        <v>5223</v>
      </c>
    </row>
    <row r="177" spans="1:7" ht="26.25" thickBot="1">
      <c r="A177" s="174" t="s">
        <v>5438</v>
      </c>
      <c r="B177" s="169" t="s">
        <v>5428</v>
      </c>
      <c r="C177" s="174" t="s">
        <v>5273</v>
      </c>
      <c r="D177" s="174" t="s">
        <v>5221</v>
      </c>
      <c r="E177" s="174" t="s">
        <v>69</v>
      </c>
      <c r="F177" s="174" t="s">
        <v>2477</v>
      </c>
      <c r="G177" s="174" t="s">
        <v>5274</v>
      </c>
    </row>
    <row r="178" spans="1:7" ht="26.25" thickBot="1">
      <c r="A178" s="174" t="s">
        <v>5439</v>
      </c>
      <c r="B178" s="169" t="s">
        <v>5428</v>
      </c>
      <c r="C178" s="174" t="s">
        <v>5273</v>
      </c>
      <c r="D178" s="174" t="s">
        <v>5221</v>
      </c>
      <c r="E178" s="174" t="s">
        <v>69</v>
      </c>
      <c r="F178" s="174" t="s">
        <v>5237</v>
      </c>
      <c r="G178" s="174" t="s">
        <v>5274</v>
      </c>
    </row>
    <row r="179" spans="1:7" ht="39" thickBot="1">
      <c r="A179" s="174" t="s">
        <v>5440</v>
      </c>
      <c r="B179" s="169" t="s">
        <v>5428</v>
      </c>
      <c r="C179" s="174" t="s">
        <v>69</v>
      </c>
      <c r="D179" s="174" t="s">
        <v>5289</v>
      </c>
      <c r="E179" s="174" t="s">
        <v>5222</v>
      </c>
      <c r="F179" s="174" t="s">
        <v>2477</v>
      </c>
      <c r="G179" s="174" t="s">
        <v>5290</v>
      </c>
    </row>
    <row r="180" spans="1:7" ht="39" thickBot="1">
      <c r="A180" s="174" t="s">
        <v>5441</v>
      </c>
      <c r="B180" s="169" t="s">
        <v>5428</v>
      </c>
      <c r="C180" s="174" t="s">
        <v>69</v>
      </c>
      <c r="D180" s="174" t="s">
        <v>5289</v>
      </c>
      <c r="E180" s="174" t="s">
        <v>5231</v>
      </c>
      <c r="F180" s="174" t="s">
        <v>2477</v>
      </c>
      <c r="G180" s="174" t="s">
        <v>5290</v>
      </c>
    </row>
    <row r="181" spans="1:7" ht="39" thickBot="1">
      <c r="A181" s="175" t="s">
        <v>5442</v>
      </c>
      <c r="B181" s="172" t="s">
        <v>5428</v>
      </c>
      <c r="C181" s="175" t="s">
        <v>69</v>
      </c>
      <c r="D181" s="175" t="s">
        <v>5289</v>
      </c>
      <c r="E181" s="175" t="s">
        <v>5222</v>
      </c>
      <c r="F181" s="175" t="s">
        <v>5237</v>
      </c>
      <c r="G181" s="175" t="s">
        <v>5290</v>
      </c>
    </row>
    <row r="182" spans="1:7" ht="39" thickBot="1">
      <c r="A182" s="174" t="s">
        <v>5443</v>
      </c>
      <c r="B182" s="169" t="s">
        <v>5428</v>
      </c>
      <c r="C182" s="174" t="s">
        <v>69</v>
      </c>
      <c r="D182" s="174" t="s">
        <v>5289</v>
      </c>
      <c r="E182" s="174" t="s">
        <v>5231</v>
      </c>
      <c r="F182" s="174" t="s">
        <v>5237</v>
      </c>
      <c r="G182" s="174" t="s">
        <v>5290</v>
      </c>
    </row>
    <row r="183" spans="1:7" ht="39" thickBot="1">
      <c r="A183" s="174" t="s">
        <v>5444</v>
      </c>
      <c r="B183" s="169" t="s">
        <v>5428</v>
      </c>
      <c r="C183" s="174" t="s">
        <v>69</v>
      </c>
      <c r="D183" s="174" t="s">
        <v>5289</v>
      </c>
      <c r="E183" s="174" t="s">
        <v>5245</v>
      </c>
      <c r="F183" s="174" t="s">
        <v>5237</v>
      </c>
      <c r="G183" s="174" t="s">
        <v>5290</v>
      </c>
    </row>
    <row r="184" spans="1:7" ht="26.25" thickBot="1">
      <c r="A184" s="174" t="s">
        <v>5445</v>
      </c>
      <c r="B184" s="169" t="s">
        <v>5428</v>
      </c>
      <c r="C184" s="174" t="s">
        <v>69</v>
      </c>
      <c r="D184" s="174" t="s">
        <v>5296</v>
      </c>
      <c r="E184" s="174" t="s">
        <v>5222</v>
      </c>
      <c r="F184" s="174" t="s">
        <v>2477</v>
      </c>
      <c r="G184" s="174" t="s">
        <v>5290</v>
      </c>
    </row>
    <row r="185" spans="1:7" ht="26.25" thickBot="1">
      <c r="A185" s="174" t="s">
        <v>5446</v>
      </c>
      <c r="B185" s="169" t="s">
        <v>5428</v>
      </c>
      <c r="C185" s="174" t="s">
        <v>69</v>
      </c>
      <c r="D185" s="174" t="s">
        <v>5296</v>
      </c>
      <c r="E185" s="174" t="s">
        <v>5231</v>
      </c>
      <c r="F185" s="174" t="s">
        <v>2477</v>
      </c>
      <c r="G185" s="174" t="s">
        <v>5290</v>
      </c>
    </row>
    <row r="186" spans="1:7" ht="26.25" thickBot="1">
      <c r="A186" s="175" t="s">
        <v>5447</v>
      </c>
      <c r="B186" s="172" t="s">
        <v>5428</v>
      </c>
      <c r="C186" s="175" t="s">
        <v>69</v>
      </c>
      <c r="D186" s="175" t="s">
        <v>5296</v>
      </c>
      <c r="E186" s="175" t="s">
        <v>5222</v>
      </c>
      <c r="F186" s="175" t="s">
        <v>5237</v>
      </c>
      <c r="G186" s="175" t="s">
        <v>5290</v>
      </c>
    </row>
    <row r="187" spans="1:7" ht="26.25" thickBot="1">
      <c r="A187" s="174" t="s">
        <v>5448</v>
      </c>
      <c r="B187" s="169" t="s">
        <v>5428</v>
      </c>
      <c r="C187" s="174" t="s">
        <v>69</v>
      </c>
      <c r="D187" s="174" t="s">
        <v>5296</v>
      </c>
      <c r="E187" s="174" t="s">
        <v>5231</v>
      </c>
      <c r="F187" s="174" t="s">
        <v>5237</v>
      </c>
      <c r="G187" s="174" t="s">
        <v>5290</v>
      </c>
    </row>
    <row r="188" spans="1:7" ht="26.25" thickBot="1">
      <c r="A188" s="174" t="s">
        <v>5449</v>
      </c>
      <c r="B188" s="169" t="s">
        <v>5428</v>
      </c>
      <c r="C188" s="174" t="s">
        <v>69</v>
      </c>
      <c r="D188" s="174" t="s">
        <v>5296</v>
      </c>
      <c r="E188" s="174" t="s">
        <v>5245</v>
      </c>
      <c r="F188" s="174" t="s">
        <v>5237</v>
      </c>
      <c r="G188" s="174" t="s">
        <v>5290</v>
      </c>
    </row>
    <row r="189" spans="1:7" ht="39" thickBot="1">
      <c r="A189" s="174" t="s">
        <v>5450</v>
      </c>
      <c r="B189" s="169" t="s">
        <v>5428</v>
      </c>
      <c r="C189" s="174" t="s">
        <v>69</v>
      </c>
      <c r="D189" s="174" t="s">
        <v>5302</v>
      </c>
      <c r="E189" s="174" t="s">
        <v>5222</v>
      </c>
      <c r="F189" s="174" t="s">
        <v>2477</v>
      </c>
      <c r="G189" s="174" t="s">
        <v>5290</v>
      </c>
    </row>
    <row r="190" spans="1:7" ht="39" thickBot="1">
      <c r="A190" s="174" t="s">
        <v>5451</v>
      </c>
      <c r="B190" s="169" t="s">
        <v>5428</v>
      </c>
      <c r="C190" s="174" t="s">
        <v>69</v>
      </c>
      <c r="D190" s="174" t="s">
        <v>5302</v>
      </c>
      <c r="E190" s="174" t="s">
        <v>5231</v>
      </c>
      <c r="F190" s="174" t="s">
        <v>2477</v>
      </c>
      <c r="G190" s="174" t="s">
        <v>5290</v>
      </c>
    </row>
    <row r="191" spans="1:7" ht="39" thickBot="1">
      <c r="A191" s="175" t="s">
        <v>5452</v>
      </c>
      <c r="B191" s="172" t="s">
        <v>5428</v>
      </c>
      <c r="C191" s="175" t="s">
        <v>69</v>
      </c>
      <c r="D191" s="175" t="s">
        <v>5302</v>
      </c>
      <c r="E191" s="175" t="s">
        <v>5222</v>
      </c>
      <c r="F191" s="175" t="s">
        <v>5237</v>
      </c>
      <c r="G191" s="175" t="s">
        <v>5290</v>
      </c>
    </row>
    <row r="192" spans="1:7" ht="39" thickBot="1">
      <c r="A192" s="174" t="s">
        <v>5453</v>
      </c>
      <c r="B192" s="169" t="s">
        <v>5428</v>
      </c>
      <c r="C192" s="174" t="s">
        <v>69</v>
      </c>
      <c r="D192" s="174" t="s">
        <v>5302</v>
      </c>
      <c r="E192" s="174" t="s">
        <v>5231</v>
      </c>
      <c r="F192" s="174" t="s">
        <v>5237</v>
      </c>
      <c r="G192" s="174" t="s">
        <v>5290</v>
      </c>
    </row>
    <row r="193" spans="1:7" ht="39" thickBot="1">
      <c r="A193" s="174" t="s">
        <v>5454</v>
      </c>
      <c r="B193" s="169" t="s">
        <v>5428</v>
      </c>
      <c r="C193" s="174" t="s">
        <v>69</v>
      </c>
      <c r="D193" s="174" t="s">
        <v>5302</v>
      </c>
      <c r="E193" s="174" t="s">
        <v>5245</v>
      </c>
      <c r="F193" s="174" t="s">
        <v>5237</v>
      </c>
      <c r="G193" s="174" t="s">
        <v>5290</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sheetPr codeName="Sheet7"/>
  <dimension ref="A1:HG1003"/>
  <sheetViews>
    <sheetView showGridLines="0" topLeftCell="H126" zoomScale="102" zoomScaleNormal="80" workbookViewId="0">
      <selection activeCell="M154" sqref="M154"/>
    </sheetView>
  </sheetViews>
  <sheetFormatPr defaultColWidth="9.28515625" defaultRowHeight="14.85" customHeight="1"/>
  <cols>
    <col min="1" max="1" width="12.28515625" bestFit="1" customWidth="1"/>
    <col min="2" max="2" width="21.5703125" bestFit="1" customWidth="1"/>
    <col min="3" max="3" width="83.28515625" customWidth="1"/>
    <col min="4" max="4" width="20" bestFit="1" customWidth="1"/>
    <col min="5" max="5" width="34.28515625" customWidth="1"/>
    <col min="6" max="6" width="24.7109375" bestFit="1" customWidth="1"/>
    <col min="7" max="7" width="34.28515625" customWidth="1"/>
    <col min="8" max="8" width="15.28515625" bestFit="1" customWidth="1"/>
    <col min="9" max="9" width="34.28515625" customWidth="1"/>
    <col min="10" max="10" width="16.28515625" bestFit="1" customWidth="1"/>
    <col min="11" max="11" width="34.28515625" customWidth="1"/>
    <col min="12" max="12" width="18.28515625" bestFit="1" customWidth="1"/>
    <col min="13" max="13" width="34.28515625" customWidth="1"/>
    <col min="14" max="14" width="20.42578125" bestFit="1" customWidth="1"/>
    <col min="15" max="15" width="34.28515625" customWidth="1"/>
    <col min="16" max="16" width="14.7109375" bestFit="1" customWidth="1"/>
    <col min="17" max="17" width="34.28515625" customWidth="1"/>
    <col min="18" max="18" width="14" bestFit="1" customWidth="1"/>
    <col min="19" max="19" width="34.28515625" customWidth="1"/>
    <col min="20" max="20" width="23.42578125" bestFit="1" customWidth="1"/>
    <col min="21" max="21" width="59.7109375" customWidth="1"/>
    <col min="22" max="22" width="17.42578125" bestFit="1" customWidth="1"/>
    <col min="23" max="23" width="34.28515625" customWidth="1"/>
    <col min="24" max="24" width="22.5703125" bestFit="1" customWidth="1"/>
    <col min="25" max="25" width="34.28515625" customWidth="1"/>
    <col min="26" max="26" width="15.7109375" bestFit="1" customWidth="1"/>
    <col min="27" max="27" width="77.28515625" bestFit="1" customWidth="1"/>
    <col min="28" max="28" width="17.28515625" bestFit="1" customWidth="1"/>
    <col min="29" max="29" width="34.28515625" customWidth="1"/>
    <col min="30" max="30" width="22.5703125" bestFit="1" customWidth="1"/>
    <col min="31" max="31" width="34.28515625" customWidth="1"/>
    <col min="32" max="32" width="28" bestFit="1" customWidth="1"/>
    <col min="33" max="66" width="34.28515625" customWidth="1"/>
    <col min="67" max="67" width="60.28515625" customWidth="1"/>
    <col min="68" max="68" width="32.28515625" customWidth="1"/>
    <col min="69" max="90" width="34.28515625" customWidth="1"/>
    <col min="91" max="91" width="36.28515625" bestFit="1" customWidth="1"/>
    <col min="92" max="92" width="33.28515625" bestFit="1" customWidth="1"/>
    <col min="93" max="93" width="30.42578125" bestFit="1" customWidth="1"/>
    <col min="94" max="95" width="30.42578125" customWidth="1"/>
    <col min="96" max="96" width="33.28515625" hidden="1" customWidth="1"/>
    <col min="97" max="97" width="30.42578125" hidden="1" customWidth="1"/>
    <col min="98" max="98" width="40.28515625" bestFit="1" customWidth="1"/>
    <col min="99" max="99" width="37.42578125" bestFit="1" customWidth="1"/>
    <col min="100" max="100" width="22.28515625" customWidth="1"/>
    <col min="101" max="101" width="37.42578125" bestFit="1" customWidth="1"/>
    <col min="102" max="103" width="37.42578125" customWidth="1"/>
    <col min="104" max="104" width="22.28515625" customWidth="1"/>
    <col min="105" max="105" width="41.28515625" customWidth="1"/>
    <col min="106" max="106" width="22.28515625" customWidth="1"/>
    <col min="107" max="107" width="41.28515625" customWidth="1"/>
    <col min="108" max="108" width="17" bestFit="1" customWidth="1"/>
    <col min="109" max="109" width="53.28515625" customWidth="1"/>
    <col min="110" max="110" width="32.42578125" customWidth="1"/>
    <col min="111" max="111" width="30.28515625" customWidth="1"/>
    <col min="112" max="112" width="28.7109375" customWidth="1"/>
    <col min="113" max="113" width="26" customWidth="1"/>
    <col min="114" max="114" width="31.7109375" bestFit="1" customWidth="1"/>
    <col min="115" max="115" width="29" bestFit="1" customWidth="1"/>
    <col min="116" max="116" width="41.5703125" bestFit="1" customWidth="1"/>
    <col min="117" max="117" width="38.7109375" bestFit="1" customWidth="1"/>
    <col min="118" max="118" width="37" bestFit="1" customWidth="1"/>
    <col min="119" max="119" width="34.28515625" bestFit="1" customWidth="1"/>
    <col min="120" max="120" width="31.5703125" customWidth="1"/>
    <col min="121" max="121" width="39.28515625" customWidth="1"/>
    <col min="122" max="122" width="31" customWidth="1"/>
    <col min="123" max="123" width="30.7109375" customWidth="1"/>
    <col min="124" max="124" width="24.28515625" customWidth="1"/>
    <col min="125" max="125" width="47.42578125" bestFit="1" customWidth="1"/>
    <col min="126" max="126" width="17.7109375" bestFit="1" customWidth="1"/>
    <col min="127" max="127" width="23.7109375" bestFit="1" customWidth="1"/>
    <col min="128" max="128" width="19.7109375" bestFit="1" customWidth="1"/>
    <col min="129" max="129" width="20.28515625" bestFit="1" customWidth="1"/>
    <col min="130" max="130" width="17.5703125" bestFit="1" customWidth="1"/>
    <col min="131" max="131" width="27.28515625" customWidth="1"/>
    <col min="132" max="132" width="40.28515625" customWidth="1"/>
    <col min="133" max="133" width="16.5703125" bestFit="1" customWidth="1"/>
    <col min="134" max="134" width="15.7109375" bestFit="1" customWidth="1"/>
    <col min="135" max="135" width="18.5703125" bestFit="1" customWidth="1"/>
    <col min="136" max="137" width="16.5703125" bestFit="1" customWidth="1"/>
    <col min="138" max="138" width="23.28515625" bestFit="1" customWidth="1"/>
    <col min="139" max="139" width="40" bestFit="1" customWidth="1"/>
    <col min="140" max="140" width="30.28515625" customWidth="1"/>
    <col min="141" max="141" width="55.7109375" customWidth="1"/>
    <col min="142" max="142" width="48.28515625" customWidth="1"/>
    <col min="143" max="143" width="72.28515625" customWidth="1"/>
    <col min="144" max="144" width="25.28515625" bestFit="1" customWidth="1"/>
    <col min="145" max="145" width="24.28515625" bestFit="1" customWidth="1"/>
    <col min="146" max="147" width="29.7109375" customWidth="1"/>
    <col min="148" max="148" width="32.28515625" customWidth="1"/>
    <col min="149" max="149" width="35.7109375" customWidth="1"/>
    <col min="150" max="150" width="23.7109375" customWidth="1"/>
    <col min="151" max="151" width="255.5703125" bestFit="1" customWidth="1"/>
    <col min="152" max="152" width="51.7109375" customWidth="1"/>
    <col min="153" max="153" width="66.42578125" customWidth="1"/>
    <col min="154" max="154" width="44.28515625" customWidth="1"/>
    <col min="155" max="155" width="27.5703125" customWidth="1"/>
    <col min="156" max="157" width="66.42578125" customWidth="1"/>
    <col min="158" max="158" width="13.7109375" bestFit="1" customWidth="1"/>
    <col min="159" max="159" width="20.7109375" bestFit="1" customWidth="1"/>
    <col min="160" max="161" width="20.28515625" bestFit="1" customWidth="1"/>
    <col min="162" max="162" width="15.7109375" bestFit="1" customWidth="1"/>
    <col min="163" max="163" width="16" bestFit="1" customWidth="1"/>
    <col min="164" max="164" width="11.5703125" bestFit="1" customWidth="1"/>
    <col min="165" max="165" width="60" bestFit="1" customWidth="1"/>
    <col min="166" max="166" width="16.42578125" bestFit="1" customWidth="1"/>
    <col min="167" max="167" width="48.7109375" bestFit="1" customWidth="1"/>
    <col min="168" max="168" width="12.28515625" bestFit="1" customWidth="1"/>
    <col min="169" max="169" width="18.7109375" bestFit="1" customWidth="1"/>
    <col min="170" max="170" width="13.28515625" bestFit="1" customWidth="1"/>
    <col min="171" max="171" width="35.5703125" bestFit="1" customWidth="1"/>
    <col min="172" max="172" width="21.5703125" bestFit="1" customWidth="1"/>
    <col min="173" max="173" width="35.28515625" customWidth="1"/>
    <col min="174" max="174" width="18" customWidth="1"/>
    <col min="175" max="175" width="22.7109375" customWidth="1"/>
    <col min="176" max="176" width="15.7109375" customWidth="1"/>
    <col min="177" max="179" width="25.28515625" customWidth="1"/>
    <col min="180" max="180" width="17.42578125" customWidth="1"/>
    <col min="181" max="181" width="29.7109375" bestFit="1" customWidth="1"/>
    <col min="182" max="182" width="14.7109375" bestFit="1" customWidth="1"/>
    <col min="183" max="183" width="32.28515625" bestFit="1" customWidth="1"/>
    <col min="184" max="184" width="22.42578125" customWidth="1"/>
    <col min="185" max="185" width="64.42578125" customWidth="1"/>
    <col min="186" max="186" width="16.5703125" customWidth="1"/>
    <col min="187" max="187" width="95" bestFit="1" customWidth="1"/>
    <col min="188" max="188" width="32.7109375" customWidth="1"/>
    <col min="189" max="189" width="27.7109375" customWidth="1"/>
    <col min="190" max="190" width="16.5703125" customWidth="1"/>
    <col min="191" max="191" width="51.42578125" customWidth="1"/>
    <col min="192" max="192" width="22.7109375" customWidth="1"/>
    <col min="193" max="193" width="20.7109375" bestFit="1" customWidth="1"/>
    <col min="194" max="194" width="22.7109375" hidden="1" customWidth="1"/>
    <col min="195" max="195" width="0" hidden="1" customWidth="1"/>
    <col min="196" max="196" width="11.7109375" customWidth="1"/>
    <col min="197" max="197" width="27.7109375" customWidth="1"/>
    <col min="198" max="198" width="27.5703125" customWidth="1"/>
    <col min="199" max="199" width="37.5703125" customWidth="1"/>
    <col min="200" max="200" width="16.5703125" customWidth="1"/>
    <col min="201" max="201" width="51.42578125" customWidth="1"/>
    <col min="202" max="202" width="16.5703125" customWidth="1"/>
    <col min="203" max="203" width="51.42578125" customWidth="1"/>
    <col min="204" max="204" width="24.28515625" bestFit="1" customWidth="1"/>
    <col min="205" max="205" width="35.7109375" customWidth="1"/>
    <col min="206" max="206" width="28.28515625" bestFit="1" customWidth="1"/>
    <col min="207" max="207" width="54.42578125" bestFit="1" customWidth="1"/>
    <col min="208" max="208" width="21.28515625" customWidth="1"/>
    <col min="209" max="209" width="34.28515625" customWidth="1"/>
    <col min="210" max="210" width="16.5703125" customWidth="1"/>
    <col min="211" max="211" width="95" bestFit="1" customWidth="1"/>
    <col min="212" max="212" width="20.28515625" bestFit="1" customWidth="1"/>
    <col min="213" max="213" width="39.5703125" customWidth="1"/>
    <col min="214" max="214" width="26.7109375" bestFit="1" customWidth="1"/>
    <col min="215" max="215" width="28.5703125" bestFit="1" customWidth="1"/>
  </cols>
  <sheetData>
    <row r="1" spans="1:215" s="18" customFormat="1" ht="27.6" customHeight="1" thickBot="1">
      <c r="A1" s="28" t="s">
        <v>2258</v>
      </c>
      <c r="B1" s="18" t="s">
        <v>59</v>
      </c>
      <c r="D1" s="18" t="s">
        <v>2259</v>
      </c>
      <c r="F1" s="29" t="s">
        <v>2260</v>
      </c>
      <c r="G1" s="29"/>
      <c r="H1" s="29" t="s">
        <v>59</v>
      </c>
      <c r="I1" s="29"/>
      <c r="J1" s="29" t="s">
        <v>59</v>
      </c>
      <c r="K1" s="29"/>
      <c r="L1" s="29" t="s">
        <v>1940</v>
      </c>
      <c r="M1" s="29"/>
      <c r="N1" s="29" t="s">
        <v>1940</v>
      </c>
      <c r="O1" s="29"/>
      <c r="P1" s="29" t="s">
        <v>59</v>
      </c>
      <c r="Q1" s="29"/>
      <c r="R1" s="29" t="s">
        <v>59</v>
      </c>
      <c r="S1" s="29"/>
      <c r="T1" s="18" t="s">
        <v>59</v>
      </c>
      <c r="V1" s="18" t="s">
        <v>59</v>
      </c>
      <c r="X1" s="18" t="s">
        <v>59</v>
      </c>
      <c r="Z1" s="18" t="s">
        <v>59</v>
      </c>
      <c r="AB1" s="18" t="s">
        <v>59</v>
      </c>
      <c r="AD1" s="18" t="s">
        <v>59</v>
      </c>
      <c r="AF1" s="18" t="s">
        <v>59</v>
      </c>
      <c r="AH1" s="18" t="s">
        <v>59</v>
      </c>
      <c r="AJ1" s="18" t="s">
        <v>59</v>
      </c>
      <c r="AL1" s="18" t="s">
        <v>2259</v>
      </c>
      <c r="AN1" s="18" t="s">
        <v>2259</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1374</v>
      </c>
      <c r="BV1" s="18" t="s">
        <v>1374</v>
      </c>
      <c r="BX1" s="18" t="s">
        <v>1940</v>
      </c>
      <c r="BZ1" s="18" t="s">
        <v>1940</v>
      </c>
      <c r="CB1" s="18" t="s">
        <v>1940</v>
      </c>
      <c r="CD1" s="18" t="s">
        <v>1940</v>
      </c>
      <c r="CF1" s="18" t="s">
        <v>1940</v>
      </c>
      <c r="CH1" s="18" t="s">
        <v>1940</v>
      </c>
      <c r="CJ1" s="18" t="s">
        <v>1374</v>
      </c>
      <c r="CL1" s="18" t="s">
        <v>1374</v>
      </c>
      <c r="CM1" s="29"/>
      <c r="CN1" s="18" t="s">
        <v>1374</v>
      </c>
      <c r="CP1" s="18" t="s">
        <v>1374</v>
      </c>
      <c r="CR1" s="18" t="s">
        <v>1374</v>
      </c>
      <c r="CT1" s="18" t="s">
        <v>1374</v>
      </c>
      <c r="CV1" s="202" t="s">
        <v>1374</v>
      </c>
      <c r="CW1" s="202"/>
      <c r="CX1" s="202"/>
      <c r="CY1" s="202"/>
      <c r="CZ1" s="202" t="s">
        <v>59</v>
      </c>
      <c r="DA1" s="202"/>
      <c r="DB1" s="202" t="s">
        <v>5455</v>
      </c>
      <c r="DC1" s="202"/>
      <c r="DD1" s="29" t="s">
        <v>1374</v>
      </c>
      <c r="DE1" s="29"/>
      <c r="DF1" s="18" t="s">
        <v>1374</v>
      </c>
      <c r="DH1" s="29" t="s">
        <v>1374</v>
      </c>
      <c r="DI1" s="29"/>
      <c r="DJ1" s="18" t="s">
        <v>1374</v>
      </c>
      <c r="DL1" s="18" t="s">
        <v>2259</v>
      </c>
      <c r="DN1" s="18" t="s">
        <v>59</v>
      </c>
      <c r="DP1" s="18" t="s">
        <v>1374</v>
      </c>
      <c r="DR1" s="18" t="s">
        <v>2259</v>
      </c>
      <c r="DT1" s="18" t="s">
        <v>1374</v>
      </c>
      <c r="DV1" s="18" t="s">
        <v>2261</v>
      </c>
      <c r="DX1" s="18" t="s">
        <v>2261</v>
      </c>
      <c r="DZ1" s="18" t="s">
        <v>2261</v>
      </c>
      <c r="EB1" s="18" t="s">
        <v>2261</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5456</v>
      </c>
      <c r="FN1" s="29" t="s">
        <v>5456</v>
      </c>
      <c r="FP1" s="18" t="s">
        <v>5457</v>
      </c>
      <c r="FR1" s="18" t="s">
        <v>5457</v>
      </c>
      <c r="FT1" s="18" t="s">
        <v>5457</v>
      </c>
      <c r="FV1" s="18" t="s">
        <v>5457</v>
      </c>
      <c r="FX1" s="18" t="s">
        <v>5455</v>
      </c>
      <c r="FZ1" s="18" t="s">
        <v>5456</v>
      </c>
      <c r="GB1" s="18" t="s">
        <v>5456</v>
      </c>
      <c r="GD1" s="18" t="s">
        <v>5456</v>
      </c>
      <c r="GF1" s="18" t="s">
        <v>59</v>
      </c>
      <c r="GH1" s="18" t="s">
        <v>59</v>
      </c>
      <c r="GJ1" s="18" t="s">
        <v>59</v>
      </c>
      <c r="GL1" s="18" t="s">
        <v>59</v>
      </c>
      <c r="GN1" s="18" t="s">
        <v>59</v>
      </c>
      <c r="GR1" s="18" t="s">
        <v>5456</v>
      </c>
      <c r="GS1" s="88"/>
      <c r="GT1" s="18" t="s">
        <v>5457</v>
      </c>
      <c r="GU1" s="88"/>
      <c r="GX1" s="18" t="s">
        <v>5457</v>
      </c>
      <c r="GY1" s="88"/>
      <c r="GZ1" s="18" t="s">
        <v>5457</v>
      </c>
      <c r="HB1" s="18" t="s">
        <v>5456</v>
      </c>
      <c r="HD1" s="18" t="s">
        <v>5456</v>
      </c>
      <c r="HF1" s="18" t="s">
        <v>1374</v>
      </c>
    </row>
    <row r="2" spans="1:215" s="18" customFormat="1" ht="24.6" customHeight="1" thickBot="1">
      <c r="A2" s="31" t="s">
        <v>2262</v>
      </c>
      <c r="B2" s="451" t="s">
        <v>93</v>
      </c>
      <c r="C2" s="452"/>
      <c r="D2" s="451" t="s">
        <v>150</v>
      </c>
      <c r="E2" s="453"/>
      <c r="F2" s="454" t="s">
        <v>251</v>
      </c>
      <c r="G2" s="455"/>
      <c r="H2" s="454" t="s">
        <v>223</v>
      </c>
      <c r="I2" s="455"/>
      <c r="J2" s="454" t="s">
        <v>1355</v>
      </c>
      <c r="K2" s="455"/>
      <c r="L2" s="454" t="s">
        <v>1941</v>
      </c>
      <c r="M2" s="455"/>
      <c r="N2" s="454" t="s">
        <v>1968</v>
      </c>
      <c r="O2" s="455"/>
      <c r="P2" s="458" t="s">
        <v>275</v>
      </c>
      <c r="Q2" s="457"/>
      <c r="R2" s="456" t="s">
        <v>285</v>
      </c>
      <c r="S2" s="457"/>
      <c r="T2" s="456" t="s">
        <v>296</v>
      </c>
      <c r="U2" s="457"/>
      <c r="V2" s="456" t="s">
        <v>1103</v>
      </c>
      <c r="W2" s="457"/>
      <c r="X2" s="456" t="s">
        <v>1108</v>
      </c>
      <c r="Y2" s="457"/>
      <c r="Z2" s="456" t="s">
        <v>564</v>
      </c>
      <c r="AA2" s="457"/>
      <c r="AB2" s="456" t="s">
        <v>663</v>
      </c>
      <c r="AC2" s="457"/>
      <c r="AD2" s="456" t="s">
        <v>668</v>
      </c>
      <c r="AE2" s="457"/>
      <c r="AF2" s="456" t="s">
        <v>646</v>
      </c>
      <c r="AG2" s="457"/>
      <c r="AH2" s="456" t="s">
        <v>654</v>
      </c>
      <c r="AI2" s="457"/>
      <c r="AJ2" s="456" t="s">
        <v>758</v>
      </c>
      <c r="AK2" s="457"/>
      <c r="AL2" s="456" t="s">
        <v>880</v>
      </c>
      <c r="AM2" s="457"/>
      <c r="AN2" s="456" t="s">
        <v>1764</v>
      </c>
      <c r="AO2" s="457"/>
      <c r="AP2" s="456" t="s">
        <v>1112</v>
      </c>
      <c r="AQ2" s="457"/>
      <c r="AR2" s="456" t="s">
        <v>1130</v>
      </c>
      <c r="AS2" s="457"/>
      <c r="AT2" s="456" t="s">
        <v>1155</v>
      </c>
      <c r="AU2" s="457"/>
      <c r="AV2" s="456" t="s">
        <v>1169</v>
      </c>
      <c r="AW2" s="457"/>
      <c r="AX2" s="456" t="s">
        <v>1230</v>
      </c>
      <c r="AY2" s="457"/>
      <c r="AZ2" s="456" t="s">
        <v>1244</v>
      </c>
      <c r="BA2" s="457"/>
      <c r="BB2" s="456" t="s">
        <v>1279</v>
      </c>
      <c r="BC2" s="457"/>
      <c r="BD2" s="456" t="s">
        <v>1287</v>
      </c>
      <c r="BE2" s="457"/>
      <c r="BF2" s="456" t="s">
        <v>1307</v>
      </c>
      <c r="BG2" s="457"/>
      <c r="BH2" s="456" t="s">
        <v>1311</v>
      </c>
      <c r="BI2" s="457"/>
      <c r="BJ2" s="456" t="s">
        <v>1315</v>
      </c>
      <c r="BK2" s="457"/>
      <c r="BL2" s="458" t="s">
        <v>1324</v>
      </c>
      <c r="BM2" s="458"/>
      <c r="BN2" s="456" t="s">
        <v>1328</v>
      </c>
      <c r="BO2" s="457"/>
      <c r="BP2" s="456" t="s">
        <v>1332</v>
      </c>
      <c r="BQ2" s="457"/>
      <c r="BR2" s="456" t="s">
        <v>1339</v>
      </c>
      <c r="BS2" s="457"/>
      <c r="BT2" s="456" t="s">
        <v>1608</v>
      </c>
      <c r="BU2" s="457"/>
      <c r="BV2" s="456" t="s">
        <v>1616</v>
      </c>
      <c r="BW2" s="457"/>
      <c r="BX2" s="456" t="s">
        <v>1958</v>
      </c>
      <c r="BY2" s="457"/>
      <c r="BZ2" s="456" t="s">
        <v>2041</v>
      </c>
      <c r="CA2" s="458"/>
      <c r="CB2" s="456" t="s">
        <v>2058</v>
      </c>
      <c r="CC2" s="457"/>
      <c r="CD2" s="456" t="s">
        <v>2148</v>
      </c>
      <c r="CE2" s="457"/>
      <c r="CF2" s="456" t="s">
        <v>2188</v>
      </c>
      <c r="CG2" s="457"/>
      <c r="CH2" s="456" t="s">
        <v>2203</v>
      </c>
      <c r="CI2" s="457"/>
      <c r="CJ2" s="456" t="s">
        <v>1375</v>
      </c>
      <c r="CK2" s="457"/>
      <c r="CL2" s="456" t="s">
        <v>1430</v>
      </c>
      <c r="CM2" s="457"/>
      <c r="CN2" s="456" t="s">
        <v>1439</v>
      </c>
      <c r="CO2" s="458"/>
      <c r="CP2" s="456" t="s">
        <v>2160</v>
      </c>
      <c r="CQ2" s="457"/>
      <c r="CR2" s="456" t="s">
        <v>5458</v>
      </c>
      <c r="CS2" s="458"/>
      <c r="CT2" s="456" t="s">
        <v>1490</v>
      </c>
      <c r="CU2" s="457"/>
      <c r="CV2" s="456" t="s">
        <v>5459</v>
      </c>
      <c r="CW2" s="457"/>
      <c r="CX2" s="456" t="s">
        <v>5460</v>
      </c>
      <c r="CY2" s="457"/>
      <c r="CZ2" s="456" t="s">
        <v>822</v>
      </c>
      <c r="DA2" s="457"/>
      <c r="DB2" s="456" t="s">
        <v>5461</v>
      </c>
      <c r="DC2" s="457"/>
      <c r="DD2" s="458" t="s">
        <v>1570</v>
      </c>
      <c r="DE2" s="457"/>
      <c r="DF2" s="456" t="s">
        <v>1578</v>
      </c>
      <c r="DG2" s="457"/>
      <c r="DH2" s="456" t="s">
        <v>1851</v>
      </c>
      <c r="DI2" s="457"/>
      <c r="DJ2" s="456" t="s">
        <v>1215</v>
      </c>
      <c r="DK2" s="457"/>
      <c r="DL2" s="458" t="s">
        <v>708</v>
      </c>
      <c r="DM2" s="457"/>
      <c r="DN2" s="456" t="s">
        <v>712</v>
      </c>
      <c r="DO2" s="457"/>
      <c r="DP2" s="456" t="s">
        <v>1741</v>
      </c>
      <c r="DQ2" s="457"/>
      <c r="DR2" s="456" t="s">
        <v>1219</v>
      </c>
      <c r="DS2" s="457"/>
      <c r="DT2" s="456" t="s">
        <v>1865</v>
      </c>
      <c r="DU2" s="457"/>
      <c r="DV2" s="456" t="s">
        <v>499</v>
      </c>
      <c r="DW2" s="457"/>
      <c r="DX2" s="456" t="s">
        <v>1320</v>
      </c>
      <c r="DY2" s="457"/>
      <c r="DZ2" s="456" t="s">
        <v>555</v>
      </c>
      <c r="EA2" s="458"/>
      <c r="EB2" s="456" t="s">
        <v>1234</v>
      </c>
      <c r="EC2" s="457"/>
      <c r="ED2" s="456" t="s">
        <v>816</v>
      </c>
      <c r="EE2" s="457"/>
      <c r="EF2" s="456" t="s">
        <v>586</v>
      </c>
      <c r="EG2" s="457"/>
      <c r="EH2" s="456" t="s">
        <v>790</v>
      </c>
      <c r="EI2" s="457"/>
      <c r="EJ2" s="456" t="s">
        <v>799</v>
      </c>
      <c r="EK2" s="457"/>
      <c r="EL2" s="458" t="s">
        <v>831</v>
      </c>
      <c r="EM2" s="458"/>
      <c r="EN2" s="456" t="s">
        <v>848</v>
      </c>
      <c r="EO2" s="457"/>
      <c r="EP2" s="456" t="s">
        <v>1362</v>
      </c>
      <c r="EQ2" s="458"/>
      <c r="ER2" s="456" t="s">
        <v>694</v>
      </c>
      <c r="ES2" s="457"/>
      <c r="ET2" s="458" t="s">
        <v>1122</v>
      </c>
      <c r="EU2" s="457"/>
      <c r="EV2" s="456" t="s">
        <v>131</v>
      </c>
      <c r="EW2" s="457"/>
      <c r="EX2" s="456" t="s">
        <v>1347</v>
      </c>
      <c r="EY2" s="458"/>
      <c r="EZ2" s="456" t="s">
        <v>684</v>
      </c>
      <c r="FA2" s="457"/>
      <c r="FB2" s="456" t="s">
        <v>1270</v>
      </c>
      <c r="FC2" s="457"/>
      <c r="FD2" s="456" t="s">
        <v>862</v>
      </c>
      <c r="FE2" s="457"/>
      <c r="FF2" s="456" t="s">
        <v>1094</v>
      </c>
      <c r="FG2" s="457"/>
      <c r="FH2" s="456" t="s">
        <v>724</v>
      </c>
      <c r="FI2" s="457"/>
      <c r="FJ2" s="456" t="s">
        <v>733</v>
      </c>
      <c r="FK2" s="457"/>
      <c r="FL2" s="456" t="s">
        <v>5462</v>
      </c>
      <c r="FM2" s="457"/>
      <c r="FN2" s="456" t="s">
        <v>5463</v>
      </c>
      <c r="FO2" s="457"/>
      <c r="FP2" s="456" t="s">
        <v>5464</v>
      </c>
      <c r="FQ2" s="458"/>
      <c r="FR2" s="456" t="s">
        <v>5465</v>
      </c>
      <c r="FS2" s="457"/>
      <c r="FT2" s="456" t="s">
        <v>5466</v>
      </c>
      <c r="FU2" s="458"/>
      <c r="FV2" s="456" t="s">
        <v>5467</v>
      </c>
      <c r="FW2" s="458"/>
      <c r="FX2" s="456" t="s">
        <v>5468</v>
      </c>
      <c r="FY2" s="457"/>
      <c r="FZ2" s="470" t="s">
        <v>5469</v>
      </c>
      <c r="GA2" s="471"/>
      <c r="GB2" s="456" t="s">
        <v>5470</v>
      </c>
      <c r="GC2" s="457"/>
      <c r="GD2" s="459" t="s">
        <v>5471</v>
      </c>
      <c r="GE2" s="461"/>
      <c r="GF2" s="458" t="s">
        <v>5472</v>
      </c>
      <c r="GG2" s="457"/>
      <c r="GH2" s="458" t="s">
        <v>5473</v>
      </c>
      <c r="GI2" s="457"/>
      <c r="GJ2" s="456" t="s">
        <v>5474</v>
      </c>
      <c r="GK2" s="457"/>
      <c r="GL2" s="466"/>
      <c r="GM2" s="467"/>
      <c r="GN2" s="456" t="s">
        <v>5475</v>
      </c>
      <c r="GO2" s="457"/>
      <c r="GP2" s="456" t="s">
        <v>5476</v>
      </c>
      <c r="GQ2" s="457"/>
      <c r="GR2" s="456" t="s">
        <v>5477</v>
      </c>
      <c r="GS2" s="457"/>
      <c r="GT2" s="456" t="s">
        <v>5478</v>
      </c>
      <c r="GU2" s="457"/>
      <c r="GV2" s="468" t="s">
        <v>5479</v>
      </c>
      <c r="GW2" s="469"/>
      <c r="GX2" s="456" t="s">
        <v>5480</v>
      </c>
      <c r="GY2" s="457"/>
      <c r="GZ2" s="456" t="s">
        <v>5481</v>
      </c>
      <c r="HA2" s="457"/>
      <c r="HB2" s="459" t="s">
        <v>5482</v>
      </c>
      <c r="HC2" s="460"/>
      <c r="HD2" s="461" t="s">
        <v>5483</v>
      </c>
      <c r="HE2" s="460"/>
      <c r="HF2" s="461" t="s">
        <v>1854</v>
      </c>
      <c r="HG2" s="460"/>
    </row>
    <row r="3" spans="1:215" ht="15.75" thickBot="1">
      <c r="A3" s="32"/>
      <c r="B3" s="462"/>
      <c r="C3" s="463"/>
      <c r="D3" s="109"/>
      <c r="E3" s="201"/>
      <c r="F3" s="464"/>
      <c r="G3" s="465"/>
      <c r="H3" s="464"/>
      <c r="I3" s="465"/>
      <c r="J3" s="464"/>
      <c r="K3" s="465"/>
      <c r="L3" s="464"/>
      <c r="M3" s="465"/>
      <c r="N3" s="464"/>
      <c r="O3" s="465"/>
      <c r="P3" s="474"/>
      <c r="Q3" s="475"/>
      <c r="R3" s="476"/>
      <c r="S3" s="475"/>
      <c r="T3" s="462"/>
      <c r="U3" s="463"/>
      <c r="V3" s="462"/>
      <c r="W3" s="463"/>
      <c r="X3" s="472"/>
      <c r="Y3" s="473"/>
      <c r="Z3" s="472"/>
      <c r="AA3" s="473"/>
      <c r="AB3" s="462"/>
      <c r="AC3" s="463"/>
      <c r="AD3" s="472"/>
      <c r="AE3" s="473"/>
      <c r="AF3" s="472"/>
      <c r="AG3" s="473"/>
      <c r="AH3" s="472"/>
      <c r="AI3" s="473"/>
      <c r="AJ3" s="472"/>
      <c r="AK3" s="473"/>
      <c r="AL3" s="472"/>
      <c r="AM3" s="473"/>
      <c r="AN3" s="472"/>
      <c r="AO3" s="473"/>
      <c r="AP3" s="462"/>
      <c r="AQ3" s="463"/>
      <c r="AR3" s="472"/>
      <c r="AS3" s="473"/>
      <c r="AT3" s="472"/>
      <c r="AU3" s="473"/>
      <c r="AV3" s="472"/>
      <c r="AW3" s="473"/>
      <c r="AX3" s="472"/>
      <c r="AY3" s="473"/>
      <c r="AZ3" s="477"/>
      <c r="BA3" s="478"/>
      <c r="BB3" s="472"/>
      <c r="BC3" s="473"/>
      <c r="BD3" s="472"/>
      <c r="BE3" s="473"/>
      <c r="BF3" s="472"/>
      <c r="BG3" s="473"/>
      <c r="BH3" s="472"/>
      <c r="BI3" s="473"/>
      <c r="BJ3" s="472"/>
      <c r="BK3" s="473"/>
      <c r="BL3" s="479"/>
      <c r="BM3" s="479"/>
      <c r="BN3" s="462"/>
      <c r="BO3" s="463"/>
      <c r="BP3" s="479"/>
      <c r="BQ3" s="473"/>
      <c r="BR3" s="480"/>
      <c r="BS3" s="481"/>
      <c r="BT3" s="109"/>
      <c r="BU3" s="109"/>
      <c r="BV3" s="109"/>
      <c r="BW3" s="109"/>
      <c r="BX3" s="110"/>
      <c r="BY3" s="110"/>
      <c r="BZ3" s="109"/>
      <c r="CA3" s="110"/>
      <c r="CB3" s="109"/>
      <c r="CC3" s="110"/>
      <c r="CD3" s="109"/>
      <c r="CE3" s="110"/>
      <c r="CF3" s="203"/>
      <c r="CG3" s="204"/>
      <c r="CH3" s="109"/>
      <c r="CI3" s="110"/>
      <c r="CJ3" s="109"/>
      <c r="CK3" s="110"/>
      <c r="CL3" s="109"/>
      <c r="CM3" s="110"/>
      <c r="CN3" s="462"/>
      <c r="CO3" s="463"/>
      <c r="CP3" s="203"/>
      <c r="CQ3" s="204"/>
      <c r="CR3" s="462"/>
      <c r="CS3" s="463"/>
      <c r="CT3" s="109"/>
      <c r="CU3" s="110"/>
      <c r="CV3" s="203"/>
      <c r="CW3" s="204"/>
      <c r="CX3" s="203"/>
      <c r="CY3" s="204"/>
      <c r="CZ3" s="203"/>
      <c r="DA3" s="204"/>
      <c r="DB3" s="203"/>
      <c r="DC3" s="204"/>
      <c r="DD3" s="109"/>
      <c r="DE3" s="110"/>
      <c r="DF3" s="110"/>
      <c r="DG3" s="110"/>
      <c r="DH3" s="109"/>
      <c r="DI3" s="110"/>
      <c r="DJ3" s="109"/>
      <c r="DK3" s="110"/>
      <c r="DL3" s="205" t="s">
        <v>5484</v>
      </c>
      <c r="DM3" s="110"/>
      <c r="DN3" s="205" t="s">
        <v>5484</v>
      </c>
      <c r="DO3" s="110"/>
      <c r="DP3" s="205" t="s">
        <v>5484</v>
      </c>
      <c r="DQ3" s="110"/>
      <c r="DR3" s="109" t="s">
        <v>5485</v>
      </c>
      <c r="DS3" s="110"/>
      <c r="DT3" s="109"/>
      <c r="DU3" s="110"/>
      <c r="DV3" s="109"/>
      <c r="DW3" s="110"/>
      <c r="DX3" s="109"/>
      <c r="DY3" s="110"/>
      <c r="DZ3" s="109"/>
      <c r="EA3" s="110"/>
      <c r="EB3" s="109"/>
      <c r="EC3" s="110"/>
      <c r="ED3" s="109"/>
      <c r="EE3" s="110"/>
      <c r="EF3" s="109"/>
      <c r="EG3" s="110"/>
      <c r="EH3" s="203"/>
      <c r="EI3" s="204"/>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3"/>
      <c r="FM3" s="204"/>
      <c r="FN3" s="203"/>
      <c r="FO3" s="204"/>
      <c r="FP3" s="203"/>
      <c r="FQ3" s="204"/>
      <c r="FR3" s="203"/>
      <c r="FS3" s="204"/>
      <c r="FT3" s="203"/>
      <c r="FU3" s="204"/>
      <c r="FV3" s="203"/>
      <c r="FW3" s="204"/>
      <c r="FX3" s="203"/>
      <c r="FY3" s="204"/>
      <c r="FZ3" s="462"/>
      <c r="GA3" s="463"/>
      <c r="GB3" s="462"/>
      <c r="GC3" s="463"/>
      <c r="GD3" s="462"/>
      <c r="GE3" s="463"/>
      <c r="GF3" s="462"/>
      <c r="GG3" s="463"/>
      <c r="GH3" s="462"/>
      <c r="GI3" s="463"/>
      <c r="GJ3" s="462"/>
      <c r="GK3" s="463"/>
      <c r="GL3" s="487"/>
      <c r="GM3" s="488"/>
      <c r="GN3" s="462"/>
      <c r="GO3" s="463"/>
      <c r="GP3" s="462"/>
      <c r="GQ3" s="463"/>
      <c r="GR3" s="462"/>
      <c r="GS3" s="463"/>
      <c r="GT3" s="462"/>
      <c r="GU3" s="463"/>
      <c r="GV3" s="482"/>
      <c r="GW3" s="483"/>
      <c r="GX3" s="462"/>
      <c r="GY3" s="463"/>
      <c r="GZ3" s="462"/>
      <c r="HA3" s="463"/>
      <c r="HB3" s="484"/>
      <c r="HC3" s="485"/>
      <c r="HD3" s="486"/>
      <c r="HE3" s="463"/>
      <c r="HF3" s="486"/>
      <c r="HG3" s="463"/>
    </row>
    <row r="4" spans="1:215" s="18" customFormat="1" ht="26.1" customHeight="1" thickBot="1">
      <c r="A4" s="31" t="s">
        <v>2267</v>
      </c>
      <c r="B4" s="35" t="s">
        <v>2268</v>
      </c>
      <c r="C4" s="36" t="s">
        <v>2269</v>
      </c>
      <c r="D4" s="35" t="s">
        <v>2270</v>
      </c>
      <c r="E4" s="42" t="s">
        <v>2271</v>
      </c>
      <c r="F4" s="35" t="s">
        <v>2272</v>
      </c>
      <c r="G4" s="36" t="s">
        <v>2273</v>
      </c>
      <c r="H4" s="35" t="s">
        <v>5486</v>
      </c>
      <c r="I4" s="36" t="s">
        <v>5487</v>
      </c>
      <c r="J4" s="35" t="s">
        <v>2379</v>
      </c>
      <c r="K4" s="36" t="s">
        <v>2380</v>
      </c>
      <c r="L4" s="35" t="s">
        <v>5488</v>
      </c>
      <c r="M4" s="36" t="s">
        <v>5489</v>
      </c>
      <c r="N4" s="35" t="s">
        <v>5490</v>
      </c>
      <c r="O4" s="36" t="s">
        <v>5491</v>
      </c>
      <c r="P4" s="206" t="s">
        <v>2274</v>
      </c>
      <c r="Q4" s="38" t="s">
        <v>2275</v>
      </c>
      <c r="R4" s="39" t="s">
        <v>2276</v>
      </c>
      <c r="S4" s="38" t="s">
        <v>2277</v>
      </c>
      <c r="T4" s="35" t="s">
        <v>2278</v>
      </c>
      <c r="U4" s="36" t="s">
        <v>2279</v>
      </c>
      <c r="V4" s="35" t="s">
        <v>2280</v>
      </c>
      <c r="W4" s="36" t="s">
        <v>2281</v>
      </c>
      <c r="X4" s="35" t="s">
        <v>5492</v>
      </c>
      <c r="Y4" s="36" t="s">
        <v>5493</v>
      </c>
      <c r="Z4" s="35" t="s">
        <v>2282</v>
      </c>
      <c r="AA4" s="36" t="s">
        <v>2283</v>
      </c>
      <c r="AB4" s="35" t="s">
        <v>2284</v>
      </c>
      <c r="AC4" s="36" t="s">
        <v>2285</v>
      </c>
      <c r="AD4" s="35" t="s">
        <v>5494</v>
      </c>
      <c r="AE4" s="36" t="s">
        <v>5495</v>
      </c>
      <c r="AF4" s="35" t="s">
        <v>2286</v>
      </c>
      <c r="AG4" s="36" t="s">
        <v>2287</v>
      </c>
      <c r="AH4" s="37" t="s">
        <v>2288</v>
      </c>
      <c r="AI4" s="40" t="s">
        <v>2289</v>
      </c>
      <c r="AJ4" s="35" t="s">
        <v>2290</v>
      </c>
      <c r="AK4" s="41" t="s">
        <v>2291</v>
      </c>
      <c r="AL4" s="35" t="s">
        <v>2292</v>
      </c>
      <c r="AM4" s="36" t="s">
        <v>2293</v>
      </c>
      <c r="AN4" s="35" t="s">
        <v>5496</v>
      </c>
      <c r="AO4" s="36" t="s">
        <v>5497</v>
      </c>
      <c r="AP4" s="35" t="s">
        <v>2294</v>
      </c>
      <c r="AQ4" s="36" t="s">
        <v>2295</v>
      </c>
      <c r="AR4" s="35" t="s">
        <v>2296</v>
      </c>
      <c r="AS4" s="36" t="s">
        <v>2297</v>
      </c>
      <c r="AT4" s="35" t="s">
        <v>2298</v>
      </c>
      <c r="AU4" s="36" t="s">
        <v>2299</v>
      </c>
      <c r="AV4" s="35" t="s">
        <v>2300</v>
      </c>
      <c r="AW4" s="36" t="s">
        <v>2301</v>
      </c>
      <c r="AX4" s="37" t="s">
        <v>2302</v>
      </c>
      <c r="AY4" s="36" t="s">
        <v>2303</v>
      </c>
      <c r="AZ4" s="37" t="s">
        <v>2304</v>
      </c>
      <c r="BA4" s="40" t="s">
        <v>2305</v>
      </c>
      <c r="BB4" s="35" t="s">
        <v>2306</v>
      </c>
      <c r="BC4" s="36" t="s">
        <v>2307</v>
      </c>
      <c r="BD4" s="35" t="s">
        <v>2308</v>
      </c>
      <c r="BE4" s="36" t="s">
        <v>2309</v>
      </c>
      <c r="BF4" s="35" t="s">
        <v>2310</v>
      </c>
      <c r="BG4" s="36" t="s">
        <v>2311</v>
      </c>
      <c r="BH4" s="35" t="s">
        <v>2312</v>
      </c>
      <c r="BI4" s="36" t="s">
        <v>2313</v>
      </c>
      <c r="BJ4" s="35" t="s">
        <v>2314</v>
      </c>
      <c r="BK4" s="36" t="s">
        <v>2315</v>
      </c>
      <c r="BL4" s="42" t="s">
        <v>2316</v>
      </c>
      <c r="BM4" s="42" t="s">
        <v>2317</v>
      </c>
      <c r="BN4" s="35" t="s">
        <v>2318</v>
      </c>
      <c r="BO4" s="36" t="s">
        <v>2319</v>
      </c>
      <c r="BP4" s="42" t="s">
        <v>2320</v>
      </c>
      <c r="BQ4" s="36" t="s">
        <v>2321</v>
      </c>
      <c r="BR4" s="37" t="s">
        <v>2322</v>
      </c>
      <c r="BS4" s="42" t="s">
        <v>2323</v>
      </c>
      <c r="BT4" s="43" t="s">
        <v>2324</v>
      </c>
      <c r="BU4" s="44" t="s">
        <v>2325</v>
      </c>
      <c r="BV4" s="43" t="s">
        <v>5498</v>
      </c>
      <c r="BW4" s="44" t="s">
        <v>5499</v>
      </c>
      <c r="BX4" s="45" t="s">
        <v>2326</v>
      </c>
      <c r="BY4" s="42" t="s">
        <v>2327</v>
      </c>
      <c r="BZ4" s="37" t="s">
        <v>2328</v>
      </c>
      <c r="CA4" s="42" t="s">
        <v>2329</v>
      </c>
      <c r="CB4" s="37" t="s">
        <v>2330</v>
      </c>
      <c r="CC4" s="36" t="s">
        <v>2331</v>
      </c>
      <c r="CD4" s="42" t="s">
        <v>2332</v>
      </c>
      <c r="CE4" s="36" t="s">
        <v>2333</v>
      </c>
      <c r="CF4" s="35" t="s">
        <v>2334</v>
      </c>
      <c r="CG4" s="36" t="s">
        <v>2335</v>
      </c>
      <c r="CH4" s="35" t="s">
        <v>2336</v>
      </c>
      <c r="CI4" s="36" t="s">
        <v>2337</v>
      </c>
      <c r="CJ4" s="35" t="s">
        <v>2338</v>
      </c>
      <c r="CK4" s="36" t="s">
        <v>2339</v>
      </c>
      <c r="CL4" s="46" t="s">
        <v>2340</v>
      </c>
      <c r="CM4" s="47" t="s">
        <v>2341</v>
      </c>
      <c r="CN4" s="35" t="s">
        <v>2342</v>
      </c>
      <c r="CO4" s="42" t="s">
        <v>2343</v>
      </c>
      <c r="CP4" s="35" t="s">
        <v>5500</v>
      </c>
      <c r="CQ4" s="36" t="s">
        <v>5501</v>
      </c>
      <c r="CR4" s="35" t="s">
        <v>2342</v>
      </c>
      <c r="CS4" s="42" t="s">
        <v>2343</v>
      </c>
      <c r="CT4" s="35" t="s">
        <v>2344</v>
      </c>
      <c r="CU4" s="36" t="s">
        <v>2345</v>
      </c>
      <c r="CV4" s="35" t="s">
        <v>2346</v>
      </c>
      <c r="CW4" s="36" t="s">
        <v>2347</v>
      </c>
      <c r="CX4" s="35" t="s">
        <v>5502</v>
      </c>
      <c r="CY4" s="36" t="s">
        <v>5503</v>
      </c>
      <c r="CZ4" s="35" t="s">
        <v>5504</v>
      </c>
      <c r="DA4" s="36" t="s">
        <v>5505</v>
      </c>
      <c r="DB4" s="35" t="s">
        <v>5506</v>
      </c>
      <c r="DC4" s="36" t="s">
        <v>5507</v>
      </c>
      <c r="DD4" s="29" t="s">
        <v>2348</v>
      </c>
      <c r="DE4" s="47" t="s">
        <v>2349</v>
      </c>
      <c r="DF4" s="35" t="s">
        <v>2350</v>
      </c>
      <c r="DG4" s="36" t="s">
        <v>2351</v>
      </c>
      <c r="DH4" s="42" t="s">
        <v>2352</v>
      </c>
      <c r="DI4" s="42" t="s">
        <v>2353</v>
      </c>
      <c r="DJ4" s="37" t="s">
        <v>2354</v>
      </c>
      <c r="DK4" s="40" t="s">
        <v>2355</v>
      </c>
      <c r="DL4" s="18" t="s">
        <v>708</v>
      </c>
      <c r="DM4" s="191" t="s">
        <v>2356</v>
      </c>
      <c r="DN4" s="207" t="s">
        <v>712</v>
      </c>
      <c r="DO4" s="191" t="s">
        <v>2356</v>
      </c>
      <c r="DP4" s="207" t="s">
        <v>1741</v>
      </c>
      <c r="DQ4" s="191" t="s">
        <v>2356</v>
      </c>
      <c r="DR4" s="206" t="s">
        <v>2357</v>
      </c>
      <c r="DS4" s="40" t="s">
        <v>2358</v>
      </c>
      <c r="DT4" s="35" t="s">
        <v>2359</v>
      </c>
      <c r="DU4" s="42" t="s">
        <v>2360</v>
      </c>
      <c r="DV4" s="35" t="s">
        <v>2361</v>
      </c>
      <c r="DW4" s="36" t="s">
        <v>2362</v>
      </c>
      <c r="DX4" s="35" t="s">
        <v>2363</v>
      </c>
      <c r="DY4" s="36" t="s">
        <v>2364</v>
      </c>
      <c r="DZ4" s="35" t="s">
        <v>2365</v>
      </c>
      <c r="EA4" s="42" t="s">
        <v>2366</v>
      </c>
      <c r="EB4" s="35" t="s">
        <v>2367</v>
      </c>
      <c r="EC4" s="36" t="s">
        <v>2368</v>
      </c>
      <c r="ED4" s="35" t="s">
        <v>2369</v>
      </c>
      <c r="EE4" s="42" t="s">
        <v>2370</v>
      </c>
      <c r="EF4" s="35" t="s">
        <v>5508</v>
      </c>
      <c r="EG4" s="42" t="s">
        <v>5509</v>
      </c>
      <c r="EH4" s="35" t="s">
        <v>2371</v>
      </c>
      <c r="EI4" s="36" t="s">
        <v>2372</v>
      </c>
      <c r="EJ4" s="35" t="s">
        <v>2373</v>
      </c>
      <c r="EK4" s="36" t="s">
        <v>2374</v>
      </c>
      <c r="EL4" s="121" t="s">
        <v>2375</v>
      </c>
      <c r="EM4" s="121" t="s">
        <v>2376</v>
      </c>
      <c r="EN4" s="43" t="s">
        <v>2377</v>
      </c>
      <c r="EO4" s="44" t="s">
        <v>2378</v>
      </c>
      <c r="EP4" s="43" t="s">
        <v>2381</v>
      </c>
      <c r="EQ4" s="121" t="s">
        <v>2382</v>
      </c>
      <c r="ER4" s="43" t="s">
        <v>2383</v>
      </c>
      <c r="ES4" s="44" t="s">
        <v>2384</v>
      </c>
      <c r="ET4" s="121" t="s">
        <v>2385</v>
      </c>
      <c r="EU4" s="44" t="s">
        <v>2386</v>
      </c>
      <c r="EV4" s="43" t="s">
        <v>2387</v>
      </c>
      <c r="EW4" s="44" t="s">
        <v>2388</v>
      </c>
      <c r="EX4" s="43" t="s">
        <v>2389</v>
      </c>
      <c r="EY4" s="121" t="s">
        <v>2390</v>
      </c>
      <c r="EZ4" s="43" t="s">
        <v>2391</v>
      </c>
      <c r="FA4" s="44" t="s">
        <v>2392</v>
      </c>
      <c r="FB4" s="35" t="s">
        <v>2393</v>
      </c>
      <c r="FC4" s="36" t="s">
        <v>2394</v>
      </c>
      <c r="FD4" s="35" t="s">
        <v>2395</v>
      </c>
      <c r="FE4" s="36" t="s">
        <v>2396</v>
      </c>
      <c r="FF4" s="35" t="s">
        <v>2397</v>
      </c>
      <c r="FG4" s="36" t="s">
        <v>2398</v>
      </c>
      <c r="FH4" s="35" t="s">
        <v>5510</v>
      </c>
      <c r="FI4" s="36" t="s">
        <v>5511</v>
      </c>
      <c r="FJ4" s="35" t="s">
        <v>5512</v>
      </c>
      <c r="FK4" s="36" t="s">
        <v>5513</v>
      </c>
      <c r="FL4" s="35" t="s">
        <v>5514</v>
      </c>
      <c r="FM4" s="36" t="s">
        <v>5515</v>
      </c>
      <c r="FN4" s="35" t="s">
        <v>5516</v>
      </c>
      <c r="FO4" s="36" t="s">
        <v>5517</v>
      </c>
      <c r="FP4" s="35" t="s">
        <v>5518</v>
      </c>
      <c r="FQ4" s="42" t="s">
        <v>5519</v>
      </c>
      <c r="FR4" s="35" t="s">
        <v>5520</v>
      </c>
      <c r="FS4" s="36" t="s">
        <v>5521</v>
      </c>
      <c r="FT4" s="35" t="s">
        <v>5522</v>
      </c>
      <c r="FU4" s="42" t="s">
        <v>5523</v>
      </c>
      <c r="FV4" s="35" t="s">
        <v>5524</v>
      </c>
      <c r="FW4" s="36" t="s">
        <v>5525</v>
      </c>
      <c r="FX4" s="35" t="s">
        <v>5526</v>
      </c>
      <c r="FY4" s="36" t="s">
        <v>5527</v>
      </c>
      <c r="FZ4" s="35" t="s">
        <v>5528</v>
      </c>
      <c r="GA4" s="36" t="s">
        <v>5529</v>
      </c>
      <c r="GB4" s="35" t="s">
        <v>5530</v>
      </c>
      <c r="GC4" s="36" t="s">
        <v>5531</v>
      </c>
      <c r="GD4" s="35" t="s">
        <v>5532</v>
      </c>
      <c r="GE4" s="42" t="s">
        <v>5533</v>
      </c>
      <c r="GF4" s="42" t="s">
        <v>5534</v>
      </c>
      <c r="GG4" s="42" t="s">
        <v>5535</v>
      </c>
      <c r="GH4" s="35" t="s">
        <v>5536</v>
      </c>
      <c r="GI4" s="36" t="s">
        <v>5537</v>
      </c>
      <c r="GJ4" s="35" t="s">
        <v>5538</v>
      </c>
      <c r="GK4" s="36" t="s">
        <v>5539</v>
      </c>
      <c r="GL4" s="300"/>
      <c r="GM4" s="301"/>
      <c r="GN4" s="35" t="s">
        <v>5540</v>
      </c>
      <c r="GO4" s="36" t="s">
        <v>5541</v>
      </c>
      <c r="GP4" s="35" t="s">
        <v>5542</v>
      </c>
      <c r="GQ4" s="36" t="s">
        <v>5543</v>
      </c>
      <c r="GR4" s="35" t="s">
        <v>5544</v>
      </c>
      <c r="GS4" s="36" t="s">
        <v>5545</v>
      </c>
      <c r="GT4" s="35" t="s">
        <v>5546</v>
      </c>
      <c r="GU4" s="36" t="s">
        <v>5547</v>
      </c>
      <c r="GV4" s="208" t="s">
        <v>5548</v>
      </c>
      <c r="GW4" s="209" t="s">
        <v>5549</v>
      </c>
      <c r="GX4" s="35" t="s">
        <v>5550</v>
      </c>
      <c r="GY4" s="36" t="s">
        <v>5551</v>
      </c>
      <c r="GZ4" s="35" t="s">
        <v>5552</v>
      </c>
      <c r="HA4" s="36" t="s">
        <v>5553</v>
      </c>
      <c r="HB4" s="302" t="s">
        <v>5554</v>
      </c>
      <c r="HC4" s="303" t="s">
        <v>5555</v>
      </c>
      <c r="HD4" s="42" t="s">
        <v>5556</v>
      </c>
      <c r="HE4" s="36" t="s">
        <v>5557</v>
      </c>
      <c r="HF4" s="42" t="s">
        <v>5558</v>
      </c>
      <c r="HG4" s="36" t="s">
        <v>5559</v>
      </c>
    </row>
    <row r="5" spans="1:215" ht="15.75" thickBot="1">
      <c r="B5" s="48" t="s">
        <v>2399</v>
      </c>
      <c r="C5" s="49" t="s">
        <v>2400</v>
      </c>
      <c r="D5" s="48" t="s">
        <v>2399</v>
      </c>
      <c r="E5" s="54" t="s">
        <v>2400</v>
      </c>
      <c r="F5" s="48" t="s">
        <v>2399</v>
      </c>
      <c r="G5" s="49" t="s">
        <v>2400</v>
      </c>
      <c r="H5" s="48" t="s">
        <v>2399</v>
      </c>
      <c r="I5" s="49" t="s">
        <v>2400</v>
      </c>
      <c r="J5" s="48" t="s">
        <v>2399</v>
      </c>
      <c r="K5" s="49" t="s">
        <v>2400</v>
      </c>
      <c r="L5" s="48" t="s">
        <v>2399</v>
      </c>
      <c r="M5" s="49" t="s">
        <v>2400</v>
      </c>
      <c r="N5" s="48" t="s">
        <v>2399</v>
      </c>
      <c r="O5" s="49" t="s">
        <v>2400</v>
      </c>
      <c r="P5" s="122" t="s">
        <v>2399</v>
      </c>
      <c r="Q5" s="51" t="s">
        <v>2400</v>
      </c>
      <c r="R5" s="52" t="s">
        <v>2399</v>
      </c>
      <c r="S5" s="53" t="s">
        <v>2400</v>
      </c>
      <c r="T5" s="48" t="s">
        <v>2399</v>
      </c>
      <c r="U5" s="49" t="s">
        <v>2400</v>
      </c>
      <c r="V5" s="48" t="s">
        <v>2399</v>
      </c>
      <c r="W5" s="49" t="s">
        <v>2400</v>
      </c>
      <c r="X5" s="48" t="s">
        <v>2399</v>
      </c>
      <c r="Y5" s="49" t="s">
        <v>2400</v>
      </c>
      <c r="Z5" s="48" t="s">
        <v>2399</v>
      </c>
      <c r="AA5" s="49" t="s">
        <v>2400</v>
      </c>
      <c r="AB5" s="48" t="s">
        <v>2399</v>
      </c>
      <c r="AC5" s="49" t="s">
        <v>2400</v>
      </c>
      <c r="AD5" s="48" t="s">
        <v>2399</v>
      </c>
      <c r="AE5" s="49" t="s">
        <v>2400</v>
      </c>
      <c r="AF5" s="48" t="s">
        <v>2399</v>
      </c>
      <c r="AG5" s="54" t="s">
        <v>2400</v>
      </c>
      <c r="AH5" s="55" t="s">
        <v>2399</v>
      </c>
      <c r="AI5" s="55" t="s">
        <v>2400</v>
      </c>
      <c r="AJ5" s="56" t="s">
        <v>2399</v>
      </c>
      <c r="AK5" s="49" t="s">
        <v>2400</v>
      </c>
      <c r="AL5" s="48" t="s">
        <v>2399</v>
      </c>
      <c r="AM5" s="49" t="s">
        <v>2400</v>
      </c>
      <c r="AN5" s="48" t="s">
        <v>2399</v>
      </c>
      <c r="AO5" s="49" t="s">
        <v>2400</v>
      </c>
      <c r="AP5" s="48" t="s">
        <v>2399</v>
      </c>
      <c r="AQ5" s="49" t="s">
        <v>2400</v>
      </c>
      <c r="AR5" s="48" t="s">
        <v>2399</v>
      </c>
      <c r="AS5" s="49" t="s">
        <v>2400</v>
      </c>
      <c r="AT5" s="48" t="s">
        <v>2399</v>
      </c>
      <c r="AU5" s="49" t="s">
        <v>2400</v>
      </c>
      <c r="AV5" s="48" t="s">
        <v>2399</v>
      </c>
      <c r="AW5" s="49" t="s">
        <v>2400</v>
      </c>
      <c r="AX5" s="48" t="s">
        <v>2399</v>
      </c>
      <c r="AY5" s="49" t="s">
        <v>2400</v>
      </c>
      <c r="AZ5" s="57" t="s">
        <v>2399</v>
      </c>
      <c r="BA5" s="58" t="s">
        <v>2400</v>
      </c>
      <c r="BB5" s="48" t="s">
        <v>2399</v>
      </c>
      <c r="BC5" s="49" t="s">
        <v>2400</v>
      </c>
      <c r="BD5" s="48" t="s">
        <v>2399</v>
      </c>
      <c r="BE5" s="49" t="s">
        <v>2400</v>
      </c>
      <c r="BF5" s="48" t="s">
        <v>2399</v>
      </c>
      <c r="BG5" s="49" t="s">
        <v>2400</v>
      </c>
      <c r="BH5" s="48" t="s">
        <v>2399</v>
      </c>
      <c r="BI5" s="49" t="s">
        <v>2400</v>
      </c>
      <c r="BJ5" s="48" t="s">
        <v>2399</v>
      </c>
      <c r="BK5" s="49" t="s">
        <v>2400</v>
      </c>
      <c r="BL5" s="56" t="s">
        <v>2399</v>
      </c>
      <c r="BM5" s="54" t="s">
        <v>2400</v>
      </c>
      <c r="BN5" s="210" t="s">
        <v>2399</v>
      </c>
      <c r="BO5" s="211" t="s">
        <v>2400</v>
      </c>
      <c r="BP5" s="56" t="s">
        <v>2399</v>
      </c>
      <c r="BQ5" s="49" t="s">
        <v>2400</v>
      </c>
      <c r="BR5" s="48" t="s">
        <v>2399</v>
      </c>
      <c r="BS5" s="54" t="s">
        <v>2400</v>
      </c>
      <c r="BT5" s="59" t="s">
        <v>2399</v>
      </c>
      <c r="BU5" s="51" t="s">
        <v>2400</v>
      </c>
      <c r="BV5" s="59" t="s">
        <v>2399</v>
      </c>
      <c r="BW5" s="51" t="s">
        <v>2400</v>
      </c>
      <c r="BX5" s="56" t="s">
        <v>2399</v>
      </c>
      <c r="BY5" s="54" t="s">
        <v>2400</v>
      </c>
      <c r="BZ5" s="48" t="s">
        <v>2399</v>
      </c>
      <c r="CA5" s="54" t="s">
        <v>2400</v>
      </c>
      <c r="CB5" s="48" t="s">
        <v>2399</v>
      </c>
      <c r="CC5" s="49" t="s">
        <v>2400</v>
      </c>
      <c r="CD5" s="56" t="s">
        <v>2399</v>
      </c>
      <c r="CE5" s="49" t="s">
        <v>2400</v>
      </c>
      <c r="CF5" s="48" t="s">
        <v>2399</v>
      </c>
      <c r="CG5" s="49" t="s">
        <v>2400</v>
      </c>
      <c r="CH5" s="48" t="s">
        <v>2399</v>
      </c>
      <c r="CI5" s="49" t="s">
        <v>2400</v>
      </c>
      <c r="CJ5" s="48" t="s">
        <v>2399</v>
      </c>
      <c r="CK5" s="49" t="s">
        <v>2400</v>
      </c>
      <c r="CL5" s="48" t="s">
        <v>2399</v>
      </c>
      <c r="CM5" s="60" t="s">
        <v>2400</v>
      </c>
      <c r="CN5" s="56" t="s">
        <v>2399</v>
      </c>
      <c r="CO5" s="54" t="s">
        <v>2400</v>
      </c>
      <c r="CP5" s="48" t="s">
        <v>2399</v>
      </c>
      <c r="CQ5" s="49" t="s">
        <v>2400</v>
      </c>
      <c r="CR5" s="56" t="s">
        <v>2399</v>
      </c>
      <c r="CS5" s="54" t="s">
        <v>2400</v>
      </c>
      <c r="CT5" s="48" t="s">
        <v>2399</v>
      </c>
      <c r="CU5" s="49" t="s">
        <v>2400</v>
      </c>
      <c r="CV5" s="48" t="s">
        <v>2399</v>
      </c>
      <c r="CW5" s="49" t="s">
        <v>2400</v>
      </c>
      <c r="CX5" s="48" t="s">
        <v>2399</v>
      </c>
      <c r="CY5" s="49" t="s">
        <v>2400</v>
      </c>
      <c r="CZ5" s="48" t="s">
        <v>2399</v>
      </c>
      <c r="DA5" s="49" t="s">
        <v>2400</v>
      </c>
      <c r="DB5" s="48" t="s">
        <v>2399</v>
      </c>
      <c r="DC5" s="49" t="s">
        <v>2400</v>
      </c>
      <c r="DD5" s="56" t="s">
        <v>2399</v>
      </c>
      <c r="DE5" s="49" t="s">
        <v>2400</v>
      </c>
      <c r="DF5" s="48" t="s">
        <v>2399</v>
      </c>
      <c r="DG5" s="49" t="s">
        <v>2400</v>
      </c>
      <c r="DH5" s="56" t="s">
        <v>2399</v>
      </c>
      <c r="DI5" s="54" t="s">
        <v>2400</v>
      </c>
      <c r="DJ5" s="57" t="s">
        <v>2399</v>
      </c>
      <c r="DK5" s="212" t="s">
        <v>2400</v>
      </c>
      <c r="DL5" s="213" t="s">
        <v>2399</v>
      </c>
      <c r="DM5" s="214" t="s">
        <v>2400</v>
      </c>
      <c r="DN5" s="215" t="s">
        <v>2399</v>
      </c>
      <c r="DO5" s="214" t="s">
        <v>2400</v>
      </c>
      <c r="DP5" s="215" t="s">
        <v>2399</v>
      </c>
      <c r="DQ5" s="214" t="s">
        <v>2400</v>
      </c>
      <c r="DR5" s="61" t="s">
        <v>2399</v>
      </c>
      <c r="DS5" s="58" t="s">
        <v>2400</v>
      </c>
      <c r="DT5" s="48" t="s">
        <v>2399</v>
      </c>
      <c r="DU5" s="54" t="s">
        <v>2400</v>
      </c>
      <c r="DV5" s="48" t="s">
        <v>2399</v>
      </c>
      <c r="DW5" s="49" t="s">
        <v>2400</v>
      </c>
      <c r="DX5" s="48" t="s">
        <v>2399</v>
      </c>
      <c r="DY5" s="49" t="s">
        <v>2400</v>
      </c>
      <c r="DZ5" s="48" t="s">
        <v>2399</v>
      </c>
      <c r="EA5" s="54" t="s">
        <v>2400</v>
      </c>
      <c r="EB5" s="48" t="s">
        <v>2399</v>
      </c>
      <c r="EC5" s="49" t="s">
        <v>2400</v>
      </c>
      <c r="ED5" s="48" t="s">
        <v>2399</v>
      </c>
      <c r="EE5" s="54" t="s">
        <v>2400</v>
      </c>
      <c r="EF5" s="48" t="s">
        <v>2399</v>
      </c>
      <c r="EG5" s="54" t="s">
        <v>2400</v>
      </c>
      <c r="EH5" s="48" t="s">
        <v>2399</v>
      </c>
      <c r="EI5" s="49" t="s">
        <v>2400</v>
      </c>
      <c r="EJ5" s="48" t="s">
        <v>2399</v>
      </c>
      <c r="EK5" s="49" t="s">
        <v>2400</v>
      </c>
      <c r="EL5" s="122" t="s">
        <v>2399</v>
      </c>
      <c r="EM5" s="123" t="s">
        <v>2400</v>
      </c>
      <c r="EN5" s="50" t="s">
        <v>2399</v>
      </c>
      <c r="EO5" s="123" t="s">
        <v>2400</v>
      </c>
      <c r="EP5" s="50" t="s">
        <v>2399</v>
      </c>
      <c r="EQ5" s="123" t="s">
        <v>2400</v>
      </c>
      <c r="ER5" s="124" t="s">
        <v>2399</v>
      </c>
      <c r="ES5" s="125" t="s">
        <v>2400</v>
      </c>
      <c r="ET5" s="122" t="s">
        <v>2399</v>
      </c>
      <c r="EU5" s="51" t="s">
        <v>2400</v>
      </c>
      <c r="EV5" s="124" t="s">
        <v>2399</v>
      </c>
      <c r="EW5" s="125" t="s">
        <v>2400</v>
      </c>
      <c r="EX5" s="50" t="s">
        <v>2399</v>
      </c>
      <c r="EY5" s="123" t="s">
        <v>2400</v>
      </c>
      <c r="EZ5" s="50" t="s">
        <v>2399</v>
      </c>
      <c r="FA5" s="51" t="s">
        <v>2400</v>
      </c>
      <c r="FB5" s="48" t="s">
        <v>2399</v>
      </c>
      <c r="FC5" s="49" t="s">
        <v>2400</v>
      </c>
      <c r="FD5" s="48" t="s">
        <v>2399</v>
      </c>
      <c r="FE5" s="49" t="s">
        <v>2400</v>
      </c>
      <c r="FF5" s="48" t="s">
        <v>2399</v>
      </c>
      <c r="FG5" s="49" t="s">
        <v>2400</v>
      </c>
      <c r="FH5" s="210" t="s">
        <v>2399</v>
      </c>
      <c r="FI5" s="211" t="s">
        <v>2400</v>
      </c>
      <c r="FJ5" s="210" t="s">
        <v>2399</v>
      </c>
      <c r="FK5" s="211" t="s">
        <v>2400</v>
      </c>
      <c r="FL5" s="48" t="s">
        <v>2399</v>
      </c>
      <c r="FM5" s="49" t="s">
        <v>2400</v>
      </c>
      <c r="FN5" s="48" t="s">
        <v>2399</v>
      </c>
      <c r="FO5" s="49" t="s">
        <v>2400</v>
      </c>
      <c r="FP5" s="48" t="s">
        <v>2399</v>
      </c>
      <c r="FQ5" s="54" t="s">
        <v>2400</v>
      </c>
      <c r="FR5" s="48" t="s">
        <v>2399</v>
      </c>
      <c r="FS5" s="49" t="s">
        <v>2400</v>
      </c>
      <c r="FT5" s="48" t="s">
        <v>2399</v>
      </c>
      <c r="FU5" s="54" t="s">
        <v>2400</v>
      </c>
      <c r="FV5" s="48" t="s">
        <v>2399</v>
      </c>
      <c r="FW5" s="49" t="s">
        <v>2400</v>
      </c>
      <c r="FX5" s="210" t="s">
        <v>2399</v>
      </c>
      <c r="FY5" s="211" t="s">
        <v>2400</v>
      </c>
      <c r="FZ5" s="210" t="s">
        <v>2399</v>
      </c>
      <c r="GA5" s="211" t="s">
        <v>2400</v>
      </c>
      <c r="GB5" s="210" t="s">
        <v>2399</v>
      </c>
      <c r="GC5" s="211" t="s">
        <v>2400</v>
      </c>
      <c r="GD5" s="210" t="s">
        <v>2399</v>
      </c>
      <c r="GE5" s="211" t="s">
        <v>2400</v>
      </c>
      <c r="GF5" s="210" t="s">
        <v>2399</v>
      </c>
      <c r="GG5" s="216" t="s">
        <v>2400</v>
      </c>
      <c r="GH5" s="217" t="s">
        <v>2399</v>
      </c>
      <c r="GI5" s="218" t="s">
        <v>2400</v>
      </c>
      <c r="GJ5" s="210" t="s">
        <v>2399</v>
      </c>
      <c r="GK5" s="216" t="s">
        <v>2400</v>
      </c>
      <c r="GL5" s="304"/>
      <c r="GM5" s="305"/>
      <c r="GN5" s="210" t="s">
        <v>2399</v>
      </c>
      <c r="GO5" s="211" t="s">
        <v>2400</v>
      </c>
      <c r="GP5" s="210" t="s">
        <v>2399</v>
      </c>
      <c r="GQ5" s="211" t="s">
        <v>2400</v>
      </c>
      <c r="GR5" s="210" t="s">
        <v>2399</v>
      </c>
      <c r="GS5" s="211" t="s">
        <v>2400</v>
      </c>
      <c r="GT5" s="217" t="s">
        <v>2399</v>
      </c>
      <c r="GU5" s="216" t="s">
        <v>5560</v>
      </c>
      <c r="GV5" s="356" t="s">
        <v>2399</v>
      </c>
      <c r="GW5" s="357" t="s">
        <v>5560</v>
      </c>
      <c r="GX5" s="358" t="s">
        <v>2399</v>
      </c>
      <c r="GY5" s="359" t="s">
        <v>5560</v>
      </c>
      <c r="GZ5" s="356" t="s">
        <v>2399</v>
      </c>
      <c r="HA5" s="360" t="s">
        <v>5560</v>
      </c>
      <c r="HB5" s="48" t="s">
        <v>2399</v>
      </c>
      <c r="HC5" s="49" t="s">
        <v>2400</v>
      </c>
      <c r="HD5" s="360" t="s">
        <v>2399</v>
      </c>
      <c r="HE5" s="360" t="s">
        <v>5560</v>
      </c>
      <c r="HF5" s="360" t="s">
        <v>2399</v>
      </c>
      <c r="HG5" s="360" t="s">
        <v>5560</v>
      </c>
    </row>
    <row r="6" spans="1:215" ht="14.85" customHeight="1">
      <c r="B6" s="62">
        <v>2</v>
      </c>
      <c r="C6" s="63" t="s">
        <v>2401</v>
      </c>
      <c r="D6" s="62">
        <v>1</v>
      </c>
      <c r="E6" s="68" t="s">
        <v>2402</v>
      </c>
      <c r="F6" s="62" t="s">
        <v>2403</v>
      </c>
      <c r="G6" s="63" t="s">
        <v>2404</v>
      </c>
      <c r="H6" s="62" t="s">
        <v>2403</v>
      </c>
      <c r="I6" s="63" t="s">
        <v>2404</v>
      </c>
      <c r="J6" s="62" t="s">
        <v>2403</v>
      </c>
      <c r="K6" s="63" t="s">
        <v>2404</v>
      </c>
      <c r="L6" s="62" t="s">
        <v>2403</v>
      </c>
      <c r="M6" s="63" t="s">
        <v>2404</v>
      </c>
      <c r="N6" s="62" t="s">
        <v>2403</v>
      </c>
      <c r="O6" s="63" t="s">
        <v>2404</v>
      </c>
      <c r="P6" s="135">
        <v>1</v>
      </c>
      <c r="Q6" s="69" t="s">
        <v>2405</v>
      </c>
      <c r="R6" s="70">
        <v>1</v>
      </c>
      <c r="S6" s="71" t="s">
        <v>2406</v>
      </c>
      <c r="T6" s="62">
        <v>14</v>
      </c>
      <c r="U6" s="63" t="s">
        <v>2407</v>
      </c>
      <c r="V6" s="62">
        <v>1</v>
      </c>
      <c r="W6" s="63" t="s">
        <v>2408</v>
      </c>
      <c r="X6" s="62">
        <v>1</v>
      </c>
      <c r="Y6" s="63" t="s">
        <v>2408</v>
      </c>
      <c r="Z6" s="62">
        <v>3</v>
      </c>
      <c r="AA6" s="63" t="s">
        <v>2409</v>
      </c>
      <c r="AB6" s="62">
        <v>21</v>
      </c>
      <c r="AC6" s="66" t="s">
        <v>2410</v>
      </c>
      <c r="AD6" s="62">
        <v>21</v>
      </c>
      <c r="AE6" s="66" t="s">
        <v>2410</v>
      </c>
      <c r="AF6" s="62">
        <v>1</v>
      </c>
      <c r="AG6" s="63" t="s">
        <v>2411</v>
      </c>
      <c r="AH6" s="72">
        <v>1</v>
      </c>
      <c r="AI6" s="65" t="s">
        <v>2412</v>
      </c>
      <c r="AJ6" s="62">
        <v>1</v>
      </c>
      <c r="AK6" s="63" t="s">
        <v>2413</v>
      </c>
      <c r="AL6" s="62">
        <v>1</v>
      </c>
      <c r="AM6" s="63" t="s">
        <v>2414</v>
      </c>
      <c r="AN6" s="62">
        <v>1</v>
      </c>
      <c r="AO6" s="63" t="s">
        <v>2414</v>
      </c>
      <c r="AP6" s="62">
        <v>1</v>
      </c>
      <c r="AQ6" s="63" t="s">
        <v>1113</v>
      </c>
      <c r="AR6" s="62">
        <v>4</v>
      </c>
      <c r="AS6" s="63" t="s">
        <v>2415</v>
      </c>
      <c r="AT6" s="62">
        <v>1</v>
      </c>
      <c r="AU6" s="63" t="s">
        <v>2413</v>
      </c>
      <c r="AV6" s="62">
        <v>1</v>
      </c>
      <c r="AW6" s="63" t="s">
        <v>1170</v>
      </c>
      <c r="AX6" s="62">
        <v>1</v>
      </c>
      <c r="AY6" s="73" t="s">
        <v>2416</v>
      </c>
      <c r="AZ6" s="72">
        <v>1</v>
      </c>
      <c r="BA6" s="67" t="s">
        <v>2417</v>
      </c>
      <c r="BB6" s="62">
        <v>1</v>
      </c>
      <c r="BC6" s="63" t="s">
        <v>2418</v>
      </c>
      <c r="BD6" s="62">
        <v>1</v>
      </c>
      <c r="BE6" s="63" t="s">
        <v>2419</v>
      </c>
      <c r="BF6" s="62">
        <v>1</v>
      </c>
      <c r="BG6" s="63" t="s">
        <v>2420</v>
      </c>
      <c r="BH6" s="62">
        <v>1</v>
      </c>
      <c r="BI6" s="63" t="s">
        <v>2421</v>
      </c>
      <c r="BJ6" s="62">
        <v>1</v>
      </c>
      <c r="BK6" s="63" t="s">
        <v>2422</v>
      </c>
      <c r="BL6" s="68">
        <v>1</v>
      </c>
      <c r="BM6" s="68" t="s">
        <v>2423</v>
      </c>
      <c r="BN6" s="130">
        <v>20</v>
      </c>
      <c r="BO6" s="131" t="s">
        <v>2424</v>
      </c>
      <c r="BP6" s="68">
        <v>1</v>
      </c>
      <c r="BQ6" s="63" t="s">
        <v>2425</v>
      </c>
      <c r="BR6" s="62">
        <v>1</v>
      </c>
      <c r="BS6" t="s">
        <v>2426</v>
      </c>
      <c r="BT6" s="64">
        <v>1</v>
      </c>
      <c r="BU6" s="63" t="s">
        <v>2427</v>
      </c>
      <c r="BV6" s="64">
        <v>1</v>
      </c>
      <c r="BW6" s="63" t="s">
        <v>2427</v>
      </c>
      <c r="BX6" s="68">
        <v>1</v>
      </c>
      <c r="BY6" t="s">
        <v>2428</v>
      </c>
      <c r="BZ6" s="62">
        <v>1</v>
      </c>
      <c r="CA6" t="s">
        <v>2429</v>
      </c>
      <c r="CB6" s="64">
        <v>1</v>
      </c>
      <c r="CC6" s="74" t="s">
        <v>2430</v>
      </c>
      <c r="CD6" s="68">
        <v>1</v>
      </c>
      <c r="CE6" s="63" t="s">
        <v>2431</v>
      </c>
      <c r="CF6" s="62">
        <v>2</v>
      </c>
      <c r="CG6" s="63" t="s">
        <v>2432</v>
      </c>
      <c r="CH6" s="62">
        <v>1</v>
      </c>
      <c r="CI6" s="63" t="s">
        <v>2433</v>
      </c>
      <c r="CJ6" s="62">
        <v>1</v>
      </c>
      <c r="CK6" s="63" t="s">
        <v>2434</v>
      </c>
      <c r="CL6" s="62">
        <v>1</v>
      </c>
      <c r="CM6" s="66" t="s">
        <v>2435</v>
      </c>
      <c r="CN6" s="62" t="s">
        <v>2436</v>
      </c>
      <c r="CO6" s="68" t="s">
        <v>2437</v>
      </c>
      <c r="CP6" s="62" t="s">
        <v>2436</v>
      </c>
      <c r="CQ6" s="63" t="s">
        <v>2437</v>
      </c>
      <c r="CR6" s="62" t="s">
        <v>2436</v>
      </c>
      <c r="CS6" s="68" t="s">
        <v>2437</v>
      </c>
      <c r="CT6" s="62">
        <v>14</v>
      </c>
      <c r="CU6" s="63" t="s">
        <v>2407</v>
      </c>
      <c r="CV6" s="126" t="s">
        <v>2438</v>
      </c>
      <c r="CW6" s="127" t="s">
        <v>5561</v>
      </c>
      <c r="CX6" s="126" t="s">
        <v>2438</v>
      </c>
      <c r="CY6" s="127" t="s">
        <v>5561</v>
      </c>
      <c r="CZ6" s="126" t="s">
        <v>2438</v>
      </c>
      <c r="DA6" s="127" t="s">
        <v>5561</v>
      </c>
      <c r="DB6" s="126" t="s">
        <v>2438</v>
      </c>
      <c r="DC6" s="127" t="s">
        <v>5561</v>
      </c>
      <c r="DD6" s="68">
        <v>1</v>
      </c>
      <c r="DE6" s="63" t="s">
        <v>2440</v>
      </c>
      <c r="DF6" s="62">
        <v>1</v>
      </c>
      <c r="DG6" s="63" t="s">
        <v>2441</v>
      </c>
      <c r="DH6" s="68">
        <v>1</v>
      </c>
      <c r="DI6" s="68" t="s">
        <v>2408</v>
      </c>
      <c r="DJ6" s="219">
        <v>10</v>
      </c>
      <c r="DK6" s="63" t="s">
        <v>5562</v>
      </c>
      <c r="DL6" s="68"/>
      <c r="DM6" s="326"/>
      <c r="DN6" s="68"/>
      <c r="DO6" s="326"/>
      <c r="DP6" s="68"/>
      <c r="DQ6" s="221"/>
      <c r="DR6" s="222"/>
      <c r="DS6" s="79"/>
      <c r="DT6" s="62">
        <v>1</v>
      </c>
      <c r="DU6" s="68" t="s">
        <v>2445</v>
      </c>
      <c r="DV6" s="62">
        <v>1</v>
      </c>
      <c r="DW6" s="63" t="s">
        <v>2446</v>
      </c>
      <c r="DX6" s="62">
        <v>1</v>
      </c>
      <c r="DY6" s="63" t="s">
        <v>2447</v>
      </c>
      <c r="DZ6" s="62">
        <v>1</v>
      </c>
      <c r="EA6" s="68" t="s">
        <v>2446</v>
      </c>
      <c r="EB6" s="62">
        <v>1</v>
      </c>
      <c r="EC6" s="63" t="s">
        <v>2446</v>
      </c>
      <c r="ED6" s="62" t="s">
        <v>2448</v>
      </c>
      <c r="EE6" s="68" t="s">
        <v>2449</v>
      </c>
      <c r="EF6" s="62" t="s">
        <v>2448</v>
      </c>
      <c r="EG6" s="68" t="s">
        <v>2449</v>
      </c>
      <c r="EH6" s="62" t="s">
        <v>2450</v>
      </c>
      <c r="EI6" s="63" t="s">
        <v>2451</v>
      </c>
      <c r="EJ6" s="62" t="s">
        <v>2452</v>
      </c>
      <c r="EK6" s="63" t="s">
        <v>2453</v>
      </c>
      <c r="EL6" s="68" t="s">
        <v>2454</v>
      </c>
      <c r="EM6" s="128" t="s">
        <v>2455</v>
      </c>
      <c r="EN6" s="129">
        <v>1</v>
      </c>
      <c r="EO6" s="68" t="s">
        <v>2456</v>
      </c>
      <c r="EP6" s="129">
        <v>1</v>
      </c>
      <c r="EQ6" s="68" t="s">
        <v>2459</v>
      </c>
      <c r="ER6" s="223" t="s">
        <v>2460</v>
      </c>
      <c r="ES6" s="224" t="s">
        <v>2461</v>
      </c>
      <c r="ET6" s="68" t="s">
        <v>2462</v>
      </c>
      <c r="EU6" s="63" t="s">
        <v>2463</v>
      </c>
      <c r="EV6" s="130">
        <v>1000</v>
      </c>
      <c r="EW6" s="131" t="s">
        <v>2464</v>
      </c>
      <c r="EX6" s="129">
        <v>1</v>
      </c>
      <c r="EY6" s="68" t="s">
        <v>2465</v>
      </c>
      <c r="EZ6" s="132"/>
      <c r="FA6" s="133" t="s">
        <v>2466</v>
      </c>
      <c r="FB6" s="62">
        <v>1</v>
      </c>
      <c r="FC6" s="63" t="s">
        <v>2467</v>
      </c>
      <c r="FD6" s="62">
        <v>1</v>
      </c>
      <c r="FE6" s="63" t="s">
        <v>2468</v>
      </c>
      <c r="FF6" s="62">
        <v>1</v>
      </c>
      <c r="FG6" s="68" t="s">
        <v>2469</v>
      </c>
      <c r="FH6" s="225">
        <v>1</v>
      </c>
      <c r="FI6" s="226" t="s">
        <v>5563</v>
      </c>
      <c r="FJ6" s="227">
        <v>1</v>
      </c>
      <c r="FK6" s="131" t="s">
        <v>5564</v>
      </c>
      <c r="FL6" s="228" t="s">
        <v>5565</v>
      </c>
      <c r="FM6" s="229" t="s">
        <v>5566</v>
      </c>
      <c r="FN6" s="228" t="s">
        <v>5567</v>
      </c>
      <c r="FO6" s="229" t="s">
        <v>5568</v>
      </c>
      <c r="FP6" s="134" t="s">
        <v>5569</v>
      </c>
      <c r="FQ6" t="s">
        <v>5570</v>
      </c>
      <c r="FR6" s="230" t="s">
        <v>5571</v>
      </c>
      <c r="FS6" s="231" t="s">
        <v>5572</v>
      </c>
      <c r="FT6" s="134" t="s">
        <v>5573</v>
      </c>
      <c r="FU6" s="232" t="s">
        <v>5570</v>
      </c>
      <c r="FV6" s="134" t="s">
        <v>5574</v>
      </c>
      <c r="FW6" s="231" t="s">
        <v>2438</v>
      </c>
      <c r="FX6" s="233" t="s">
        <v>5575</v>
      </c>
      <c r="FY6" s="234" t="s">
        <v>5576</v>
      </c>
      <c r="FZ6" s="235" t="s">
        <v>5577</v>
      </c>
      <c r="GA6" s="236" t="s">
        <v>5578</v>
      </c>
      <c r="GB6" s="237"/>
      <c r="GC6" s="234" t="s">
        <v>5579</v>
      </c>
      <c r="GD6" s="238"/>
      <c r="GE6" s="239" t="s">
        <v>5580</v>
      </c>
      <c r="GF6" s="233"/>
      <c r="GG6" s="236" t="s">
        <v>5581</v>
      </c>
      <c r="GH6" s="240" t="s">
        <v>5582</v>
      </c>
      <c r="GI6" s="234" t="s">
        <v>5583</v>
      </c>
      <c r="GJ6" s="240" t="s">
        <v>5584</v>
      </c>
      <c r="GK6" s="236" t="s">
        <v>5585</v>
      </c>
      <c r="GL6" s="306"/>
      <c r="GM6" s="307"/>
      <c r="GN6" s="235" t="s">
        <v>5586</v>
      </c>
      <c r="GO6" s="236" t="s">
        <v>5587</v>
      </c>
      <c r="GP6" s="241">
        <v>99569</v>
      </c>
      <c r="GQ6" s="241" t="s">
        <v>5588</v>
      </c>
      <c r="GR6" s="242"/>
      <c r="GS6" s="243" t="s">
        <v>5589</v>
      </c>
      <c r="GT6" s="234"/>
      <c r="GU6" s="244" t="s">
        <v>5590</v>
      </c>
      <c r="GV6" s="208" t="s">
        <v>5591</v>
      </c>
      <c r="GW6" s="245" t="s">
        <v>5592</v>
      </c>
      <c r="GX6" s="233" t="s">
        <v>5593</v>
      </c>
      <c r="GY6" s="308" t="s">
        <v>5594</v>
      </c>
      <c r="GZ6" s="255" t="s">
        <v>5595</v>
      </c>
      <c r="HA6" s="309" t="s">
        <v>5596</v>
      </c>
      <c r="HB6" s="134"/>
      <c r="HC6" s="310" t="s">
        <v>46</v>
      </c>
      <c r="HD6" s="311" t="s">
        <v>3699</v>
      </c>
      <c r="HE6" s="312" t="s">
        <v>5597</v>
      </c>
      <c r="HF6" s="311" t="s">
        <v>63</v>
      </c>
      <c r="HG6" s="313" t="s">
        <v>5598</v>
      </c>
    </row>
    <row r="7" spans="1:215" ht="14.85" customHeight="1" thickBot="1">
      <c r="B7" s="62">
        <v>3</v>
      </c>
      <c r="C7" s="63" t="s">
        <v>2470</v>
      </c>
      <c r="D7" s="62">
        <v>2</v>
      </c>
      <c r="E7" s="68" t="s">
        <v>2471</v>
      </c>
      <c r="F7" s="62" t="s">
        <v>2472</v>
      </c>
      <c r="G7" s="63" t="s">
        <v>2473</v>
      </c>
      <c r="H7" s="62" t="s">
        <v>2472</v>
      </c>
      <c r="I7" s="63" t="s">
        <v>2473</v>
      </c>
      <c r="J7" s="62" t="s">
        <v>2472</v>
      </c>
      <c r="K7" s="63" t="s">
        <v>2473</v>
      </c>
      <c r="L7" s="62" t="s">
        <v>2472</v>
      </c>
      <c r="M7" s="63" t="s">
        <v>2473</v>
      </c>
      <c r="N7" s="62" t="s">
        <v>2472</v>
      </c>
      <c r="O7" s="63" t="s">
        <v>2473</v>
      </c>
      <c r="P7" s="135">
        <v>2</v>
      </c>
      <c r="Q7" s="69" t="s">
        <v>2474</v>
      </c>
      <c r="R7" s="64">
        <v>2</v>
      </c>
      <c r="S7" s="73" t="s">
        <v>2475</v>
      </c>
      <c r="T7" s="62">
        <v>18</v>
      </c>
      <c r="U7" s="63" t="s">
        <v>2476</v>
      </c>
      <c r="V7" s="80">
        <v>11</v>
      </c>
      <c r="W7" s="81" t="s">
        <v>2477</v>
      </c>
      <c r="X7" s="80">
        <v>11</v>
      </c>
      <c r="Y7" s="81" t="s">
        <v>2477</v>
      </c>
      <c r="Z7" s="62">
        <v>4</v>
      </c>
      <c r="AA7" s="63" t="s">
        <v>2478</v>
      </c>
      <c r="AB7" s="62">
        <v>23</v>
      </c>
      <c r="AC7" s="66" t="s">
        <v>2479</v>
      </c>
      <c r="AD7" s="62">
        <v>23</v>
      </c>
      <c r="AE7" s="66" t="s">
        <v>2479</v>
      </c>
      <c r="AF7" s="80">
        <v>2</v>
      </c>
      <c r="AG7" s="81" t="s">
        <v>2480</v>
      </c>
      <c r="AH7" s="72">
        <v>2</v>
      </c>
      <c r="AI7" s="65" t="s">
        <v>2481</v>
      </c>
      <c r="AJ7" s="62">
        <v>3</v>
      </c>
      <c r="AK7" s="63" t="s">
        <v>2482</v>
      </c>
      <c r="AL7" s="62">
        <v>2</v>
      </c>
      <c r="AM7" s="63" t="s">
        <v>2483</v>
      </c>
      <c r="AN7" s="62">
        <v>2</v>
      </c>
      <c r="AO7" s="63" t="s">
        <v>2483</v>
      </c>
      <c r="AP7" s="80">
        <v>2</v>
      </c>
      <c r="AQ7" s="81" t="s">
        <v>2484</v>
      </c>
      <c r="AR7" s="62">
        <v>5</v>
      </c>
      <c r="AS7" s="63" t="s">
        <v>2485</v>
      </c>
      <c r="AT7" s="62">
        <v>4</v>
      </c>
      <c r="AU7" s="63" t="s">
        <v>2486</v>
      </c>
      <c r="AV7" s="80">
        <v>2</v>
      </c>
      <c r="AW7" s="81" t="s">
        <v>2487</v>
      </c>
      <c r="AX7" s="80">
        <v>2</v>
      </c>
      <c r="AY7" s="82" t="s">
        <v>2488</v>
      </c>
      <c r="AZ7" s="83">
        <v>2</v>
      </c>
      <c r="BA7" s="84" t="s">
        <v>2489</v>
      </c>
      <c r="BB7" s="62">
        <v>2</v>
      </c>
      <c r="BC7" s="63" t="s">
        <v>2490</v>
      </c>
      <c r="BD7" s="62">
        <v>2</v>
      </c>
      <c r="BE7" s="63" t="s">
        <v>2491</v>
      </c>
      <c r="BF7" s="62">
        <v>2</v>
      </c>
      <c r="BG7" s="63" t="s">
        <v>2492</v>
      </c>
      <c r="BH7" s="62">
        <v>2</v>
      </c>
      <c r="BI7" s="63" t="s">
        <v>2493</v>
      </c>
      <c r="BJ7" s="62">
        <v>2</v>
      </c>
      <c r="BK7" s="63" t="s">
        <v>2494</v>
      </c>
      <c r="BL7" s="85">
        <v>2</v>
      </c>
      <c r="BM7" s="85" t="s">
        <v>2495</v>
      </c>
      <c r="BN7" s="62">
        <v>51</v>
      </c>
      <c r="BO7" s="63" t="s">
        <v>2496</v>
      </c>
      <c r="BP7" s="68">
        <v>2</v>
      </c>
      <c r="BQ7" s="63" t="s">
        <v>2497</v>
      </c>
      <c r="BR7" s="62">
        <v>2</v>
      </c>
      <c r="BS7" t="s">
        <v>2498</v>
      </c>
      <c r="BT7" s="64">
        <v>2</v>
      </c>
      <c r="BU7" s="63" t="s">
        <v>2499</v>
      </c>
      <c r="BV7" s="64">
        <v>2</v>
      </c>
      <c r="BW7" s="63" t="s">
        <v>2499</v>
      </c>
      <c r="BX7" s="68">
        <v>2</v>
      </c>
      <c r="BY7" t="s">
        <v>2500</v>
      </c>
      <c r="BZ7" s="62">
        <v>2</v>
      </c>
      <c r="CA7" t="s">
        <v>2501</v>
      </c>
      <c r="CB7" s="62">
        <v>2</v>
      </c>
      <c r="CC7" s="74" t="s">
        <v>2502</v>
      </c>
      <c r="CD7" s="68">
        <v>2</v>
      </c>
      <c r="CE7" s="63" t="s">
        <v>2503</v>
      </c>
      <c r="CF7" s="62">
        <v>3</v>
      </c>
      <c r="CG7" s="63" t="s">
        <v>2504</v>
      </c>
      <c r="CH7" s="62">
        <v>2</v>
      </c>
      <c r="CI7" s="63" t="s">
        <v>2505</v>
      </c>
      <c r="CJ7" s="62">
        <v>2</v>
      </c>
      <c r="CK7" s="63" t="s">
        <v>2506</v>
      </c>
      <c r="CL7" s="80">
        <v>2</v>
      </c>
      <c r="CM7" s="86" t="s">
        <v>2507</v>
      </c>
      <c r="CN7" s="62" t="s">
        <v>2508</v>
      </c>
      <c r="CO7" s="68" t="s">
        <v>2509</v>
      </c>
      <c r="CP7" s="62" t="s">
        <v>2508</v>
      </c>
      <c r="CQ7" s="63" t="s">
        <v>2509</v>
      </c>
      <c r="CR7" s="62" t="s">
        <v>2508</v>
      </c>
      <c r="CS7" s="68" t="s">
        <v>2509</v>
      </c>
      <c r="CT7" s="62">
        <v>18</v>
      </c>
      <c r="CU7" s="63" t="s">
        <v>2476</v>
      </c>
      <c r="CV7" s="126" t="s">
        <v>5599</v>
      </c>
      <c r="CW7" s="127" t="s">
        <v>2510</v>
      </c>
      <c r="CX7" s="126" t="s">
        <v>5599</v>
      </c>
      <c r="CY7" s="127" t="s">
        <v>2510</v>
      </c>
      <c r="CZ7" s="126" t="s">
        <v>5599</v>
      </c>
      <c r="DA7" s="127" t="s">
        <v>2510</v>
      </c>
      <c r="DB7" s="126" t="s">
        <v>5599</v>
      </c>
      <c r="DC7" s="127" t="s">
        <v>2510</v>
      </c>
      <c r="DD7" s="68">
        <v>2</v>
      </c>
      <c r="DE7" s="63" t="s">
        <v>2511</v>
      </c>
      <c r="DF7" s="62">
        <v>2</v>
      </c>
      <c r="DG7" s="63" t="s">
        <v>2512</v>
      </c>
      <c r="DH7" s="85">
        <v>11</v>
      </c>
      <c r="DI7" s="85" t="s">
        <v>2477</v>
      </c>
      <c r="DJ7" s="219">
        <v>11</v>
      </c>
      <c r="DK7" s="63" t="s">
        <v>5600</v>
      </c>
      <c r="DL7" s="95"/>
      <c r="DM7" s="68"/>
      <c r="DN7" s="95"/>
      <c r="DO7" s="68"/>
      <c r="DP7" s="95"/>
      <c r="DQ7" s="220"/>
      <c r="DR7" s="222"/>
      <c r="DS7" s="79"/>
      <c r="DT7" s="62">
        <v>2</v>
      </c>
      <c r="DU7" s="68" t="s">
        <v>2517</v>
      </c>
      <c r="DV7" s="62">
        <v>2</v>
      </c>
      <c r="DW7" s="63" t="s">
        <v>2518</v>
      </c>
      <c r="DX7" s="80">
        <v>2</v>
      </c>
      <c r="DY7" s="81" t="s">
        <v>2519</v>
      </c>
      <c r="DZ7" s="62">
        <v>2</v>
      </c>
      <c r="EA7" s="68" t="s">
        <v>2518</v>
      </c>
      <c r="EB7" s="62">
        <v>2</v>
      </c>
      <c r="EC7" s="63" t="s">
        <v>2520</v>
      </c>
      <c r="ED7" s="134" t="s">
        <v>2521</v>
      </c>
      <c r="EE7" t="s">
        <v>2522</v>
      </c>
      <c r="EF7" s="134" t="s">
        <v>2521</v>
      </c>
      <c r="EG7" t="s">
        <v>2522</v>
      </c>
      <c r="EH7" s="62" t="s">
        <v>2523</v>
      </c>
      <c r="EI7" s="63" t="s">
        <v>2524</v>
      </c>
      <c r="EJ7" s="62" t="s">
        <v>2525</v>
      </c>
      <c r="EK7" s="63" t="s">
        <v>2526</v>
      </c>
      <c r="EL7" s="135">
        <v>1</v>
      </c>
      <c r="EM7" s="63" t="s">
        <v>2427</v>
      </c>
      <c r="EN7" s="80">
        <v>2</v>
      </c>
      <c r="EO7" s="85" t="s">
        <v>2527</v>
      </c>
      <c r="EP7" s="80">
        <v>2</v>
      </c>
      <c r="EQ7" s="85" t="s">
        <v>2530</v>
      </c>
      <c r="ER7" s="80" t="s">
        <v>2531</v>
      </c>
      <c r="ES7" s="246" t="s">
        <v>2532</v>
      </c>
      <c r="ET7" s="68" t="s">
        <v>2533</v>
      </c>
      <c r="EU7" s="63" t="s">
        <v>2534</v>
      </c>
      <c r="EV7" s="62">
        <v>1100</v>
      </c>
      <c r="EW7" s="63" t="s">
        <v>2535</v>
      </c>
      <c r="EX7" s="80">
        <v>2</v>
      </c>
      <c r="EY7" s="85" t="s">
        <v>2536</v>
      </c>
      <c r="EZ7" s="62" t="s">
        <v>2537</v>
      </c>
      <c r="FA7" s="63" t="s">
        <v>2538</v>
      </c>
      <c r="FB7" s="62">
        <v>5</v>
      </c>
      <c r="FC7" s="63" t="s">
        <v>2539</v>
      </c>
      <c r="FD7" s="62">
        <v>2</v>
      </c>
      <c r="FE7" s="63" t="s">
        <v>2540</v>
      </c>
      <c r="FF7" s="80">
        <v>2</v>
      </c>
      <c r="FG7" s="85" t="s">
        <v>2541</v>
      </c>
      <c r="FH7" s="247">
        <v>2</v>
      </c>
      <c r="FI7" s="248" t="s">
        <v>5601</v>
      </c>
      <c r="FJ7" s="249">
        <v>4</v>
      </c>
      <c r="FK7" s="74" t="s">
        <v>5602</v>
      </c>
      <c r="FL7" s="228" t="s">
        <v>5603</v>
      </c>
      <c r="FM7" s="229" t="s">
        <v>5604</v>
      </c>
      <c r="FN7" s="228" t="s">
        <v>5605</v>
      </c>
      <c r="FO7" s="229" t="s">
        <v>5606</v>
      </c>
      <c r="FP7" s="137" t="s">
        <v>5607</v>
      </c>
      <c r="FQ7" s="88" t="s">
        <v>5608</v>
      </c>
      <c r="FR7" s="230" t="s">
        <v>5609</v>
      </c>
      <c r="FS7" s="231" t="s">
        <v>5610</v>
      </c>
      <c r="FT7" s="137" t="s">
        <v>5611</v>
      </c>
      <c r="FU7" s="250" t="s">
        <v>5608</v>
      </c>
      <c r="FV7" s="134" t="s">
        <v>5612</v>
      </c>
      <c r="FW7" s="231" t="s">
        <v>3415</v>
      </c>
      <c r="FX7" s="134" t="s">
        <v>5613</v>
      </c>
      <c r="FY7" t="s">
        <v>5614</v>
      </c>
      <c r="FZ7" s="64" t="s">
        <v>5615</v>
      </c>
      <c r="GA7" s="74" t="s">
        <v>5616</v>
      </c>
      <c r="GB7" s="135" t="s">
        <v>5617</v>
      </c>
      <c r="GC7" s="251" t="s">
        <v>5618</v>
      </c>
      <c r="GD7" s="252"/>
      <c r="GE7" s="253" t="s">
        <v>5619</v>
      </c>
      <c r="GF7" s="134"/>
      <c r="GG7" s="74" t="s">
        <v>5620</v>
      </c>
      <c r="GH7" s="254" t="s">
        <v>5621</v>
      </c>
      <c r="GI7" s="74" t="s">
        <v>5622</v>
      </c>
      <c r="GJ7" s="314" t="s">
        <v>5623</v>
      </c>
      <c r="GK7" s="315" t="s">
        <v>5624</v>
      </c>
      <c r="GL7" s="316"/>
      <c r="GM7" s="317"/>
      <c r="GN7" s="64" t="s">
        <v>5625</v>
      </c>
      <c r="GO7" s="74" t="s">
        <v>5626</v>
      </c>
      <c r="GP7" s="255">
        <v>99505</v>
      </c>
      <c r="GQ7" s="255" t="s">
        <v>5627</v>
      </c>
      <c r="GR7" s="134"/>
      <c r="GS7" s="256" t="s">
        <v>5628</v>
      </c>
      <c r="GU7" s="256" t="s">
        <v>5629</v>
      </c>
      <c r="GV7" s="208" t="s">
        <v>5630</v>
      </c>
      <c r="GW7" s="257" t="s">
        <v>5631</v>
      </c>
      <c r="GX7" s="134" t="s">
        <v>5632</v>
      </c>
      <c r="GY7" s="318" t="s">
        <v>5633</v>
      </c>
      <c r="GZ7" s="255" t="s">
        <v>5595</v>
      </c>
      <c r="HA7" s="258"/>
      <c r="HB7" s="134" t="s">
        <v>5634</v>
      </c>
      <c r="HC7" s="267" t="s">
        <v>5635</v>
      </c>
      <c r="HD7" s="319" t="s">
        <v>5020</v>
      </c>
      <c r="HE7" s="320" t="s">
        <v>5636</v>
      </c>
      <c r="HF7" s="321" t="s">
        <v>5012</v>
      </c>
      <c r="HG7" s="283" t="s">
        <v>5637</v>
      </c>
    </row>
    <row r="8" spans="1:215" ht="14.85" customHeight="1" thickBot="1">
      <c r="B8" s="62">
        <v>4</v>
      </c>
      <c r="C8" s="63" t="s">
        <v>2542</v>
      </c>
      <c r="D8" s="62">
        <v>3</v>
      </c>
      <c r="E8" s="68" t="s">
        <v>2543</v>
      </c>
      <c r="F8" s="62" t="s">
        <v>2544</v>
      </c>
      <c r="G8" s="63" t="s">
        <v>2545</v>
      </c>
      <c r="H8" s="62" t="s">
        <v>2544</v>
      </c>
      <c r="I8" s="63" t="s">
        <v>2545</v>
      </c>
      <c r="J8" s="62" t="s">
        <v>2544</v>
      </c>
      <c r="K8" s="63" t="s">
        <v>2545</v>
      </c>
      <c r="L8" s="62" t="s">
        <v>2544</v>
      </c>
      <c r="M8" s="63" t="s">
        <v>2545</v>
      </c>
      <c r="N8" s="62" t="s">
        <v>2544</v>
      </c>
      <c r="O8" s="63" t="s">
        <v>2545</v>
      </c>
      <c r="P8" s="135">
        <v>3</v>
      </c>
      <c r="Q8" s="69" t="s">
        <v>2546</v>
      </c>
      <c r="R8" s="64">
        <v>3</v>
      </c>
      <c r="S8" s="73" t="s">
        <v>2547</v>
      </c>
      <c r="T8" s="62">
        <v>19</v>
      </c>
      <c r="U8" s="63" t="s">
        <v>2548</v>
      </c>
      <c r="Z8" s="62">
        <v>5</v>
      </c>
      <c r="AA8" s="63" t="s">
        <v>2549</v>
      </c>
      <c r="AB8" s="62">
        <v>24</v>
      </c>
      <c r="AC8" s="66" t="s">
        <v>2550</v>
      </c>
      <c r="AD8" s="62">
        <v>24</v>
      </c>
      <c r="AE8" s="66" t="s">
        <v>2550</v>
      </c>
      <c r="AH8" s="72">
        <v>3</v>
      </c>
      <c r="AI8" s="65" t="s">
        <v>2551</v>
      </c>
      <c r="AJ8" s="62">
        <v>8</v>
      </c>
      <c r="AK8" s="63" t="s">
        <v>2552</v>
      </c>
      <c r="AL8" s="62">
        <v>3</v>
      </c>
      <c r="AM8" s="63" t="s">
        <v>2553</v>
      </c>
      <c r="AN8" s="62">
        <v>3</v>
      </c>
      <c r="AO8" s="63" t="s">
        <v>2553</v>
      </c>
      <c r="AR8" s="62">
        <v>6</v>
      </c>
      <c r="AS8" s="63" t="s">
        <v>2554</v>
      </c>
      <c r="AT8" s="62">
        <v>8</v>
      </c>
      <c r="AU8" s="63" t="s">
        <v>2552</v>
      </c>
      <c r="BB8" s="62">
        <v>3</v>
      </c>
      <c r="BC8" s="63" t="s">
        <v>2555</v>
      </c>
      <c r="BD8" s="80">
        <v>3</v>
      </c>
      <c r="BE8" s="81" t="s">
        <v>2556</v>
      </c>
      <c r="BF8" s="62">
        <v>3</v>
      </c>
      <c r="BG8" s="63" t="s">
        <v>2557</v>
      </c>
      <c r="BH8" s="62">
        <v>3</v>
      </c>
      <c r="BI8" s="63" t="s">
        <v>2558</v>
      </c>
      <c r="BJ8" s="62">
        <v>3</v>
      </c>
      <c r="BK8" s="63" t="s">
        <v>2559</v>
      </c>
      <c r="BL8" s="68"/>
      <c r="BM8" s="68"/>
      <c r="BN8" s="62">
        <v>71</v>
      </c>
      <c r="BO8" s="63" t="s">
        <v>2560</v>
      </c>
      <c r="BP8" s="85">
        <v>3</v>
      </c>
      <c r="BQ8" s="81" t="s">
        <v>2561</v>
      </c>
      <c r="BR8" s="62">
        <v>3</v>
      </c>
      <c r="BS8" t="s">
        <v>2562</v>
      </c>
      <c r="BT8" s="64">
        <v>3</v>
      </c>
      <c r="BU8" s="63" t="s">
        <v>2563</v>
      </c>
      <c r="BV8" s="64">
        <v>3</v>
      </c>
      <c r="BW8" s="63" t="s">
        <v>2563</v>
      </c>
      <c r="BX8" s="68">
        <v>3</v>
      </c>
      <c r="BY8" t="s">
        <v>2564</v>
      </c>
      <c r="BZ8" s="62">
        <v>3</v>
      </c>
      <c r="CA8" t="s">
        <v>2565</v>
      </c>
      <c r="CB8" s="62">
        <v>3</v>
      </c>
      <c r="CC8" s="74" t="s">
        <v>2566</v>
      </c>
      <c r="CD8" s="68">
        <v>3</v>
      </c>
      <c r="CE8" s="63" t="s">
        <v>2459</v>
      </c>
      <c r="CF8" s="62">
        <v>4</v>
      </c>
      <c r="CG8" s="63" t="s">
        <v>2567</v>
      </c>
      <c r="CH8" s="62">
        <v>3</v>
      </c>
      <c r="CI8" s="63" t="s">
        <v>2568</v>
      </c>
      <c r="CJ8" s="80">
        <v>3</v>
      </c>
      <c r="CK8" s="81" t="s">
        <v>2569</v>
      </c>
      <c r="CN8" s="62" t="s">
        <v>2570</v>
      </c>
      <c r="CO8" s="68" t="s">
        <v>2571</v>
      </c>
      <c r="CP8" s="62" t="s">
        <v>2570</v>
      </c>
      <c r="CQ8" s="63" t="s">
        <v>2571</v>
      </c>
      <c r="CR8" s="62" t="s">
        <v>2570</v>
      </c>
      <c r="CS8" s="68" t="s">
        <v>2571</v>
      </c>
      <c r="CT8" s="62">
        <v>19</v>
      </c>
      <c r="CU8" s="63" t="s">
        <v>2548</v>
      </c>
      <c r="CV8" s="126" t="s">
        <v>5638</v>
      </c>
      <c r="CW8" s="127" t="s">
        <v>2572</v>
      </c>
      <c r="CX8" s="126" t="s">
        <v>5638</v>
      </c>
      <c r="CY8" s="127" t="s">
        <v>2572</v>
      </c>
      <c r="CZ8" s="126" t="s">
        <v>5638</v>
      </c>
      <c r="DA8" s="127" t="s">
        <v>2572</v>
      </c>
      <c r="DB8" s="126" t="s">
        <v>5638</v>
      </c>
      <c r="DC8" s="127" t="s">
        <v>2572</v>
      </c>
      <c r="DD8" s="68">
        <v>3</v>
      </c>
      <c r="DE8" s="63" t="s">
        <v>2573</v>
      </c>
      <c r="DF8" s="62">
        <v>3</v>
      </c>
      <c r="DG8" s="63" t="s">
        <v>2574</v>
      </c>
      <c r="DJ8" s="219">
        <v>12</v>
      </c>
      <c r="DK8" s="63" t="s">
        <v>5639</v>
      </c>
      <c r="DL8" s="95"/>
      <c r="DM8" s="68"/>
      <c r="DN8" s="95"/>
      <c r="DO8" s="68"/>
      <c r="DP8" s="95"/>
      <c r="DQ8" s="220"/>
      <c r="DR8" s="222"/>
      <c r="DS8" s="79"/>
      <c r="DT8" s="80">
        <v>3</v>
      </c>
      <c r="DU8" s="88" t="s">
        <v>2579</v>
      </c>
      <c r="DV8" s="62">
        <v>3</v>
      </c>
      <c r="DW8" s="63" t="s">
        <v>2580</v>
      </c>
      <c r="DZ8" s="62">
        <v>3</v>
      </c>
      <c r="EA8" s="68" t="s">
        <v>2580</v>
      </c>
      <c r="EB8" s="62">
        <v>3</v>
      </c>
      <c r="EC8" s="63" t="s">
        <v>2581</v>
      </c>
      <c r="ED8" s="134" t="s">
        <v>1754</v>
      </c>
      <c r="EE8" t="s">
        <v>2582</v>
      </c>
      <c r="EF8" s="134" t="s">
        <v>1754</v>
      </c>
      <c r="EG8" t="s">
        <v>2582</v>
      </c>
      <c r="EH8" s="62" t="s">
        <v>2583</v>
      </c>
      <c r="EI8" s="63" t="s">
        <v>2584</v>
      </c>
      <c r="EJ8" s="62" t="s">
        <v>2585</v>
      </c>
      <c r="EK8" s="63" t="s">
        <v>2586</v>
      </c>
      <c r="EL8" s="135">
        <v>2</v>
      </c>
      <c r="EM8" s="63" t="s">
        <v>2499</v>
      </c>
      <c r="EQ8" s="234"/>
      <c r="ET8" s="134" t="s">
        <v>2590</v>
      </c>
      <c r="EU8" s="63" t="s">
        <v>2591</v>
      </c>
      <c r="EV8" s="129">
        <v>1101</v>
      </c>
      <c r="EW8" s="63" t="s">
        <v>2592</v>
      </c>
      <c r="EZ8" s="134" t="s">
        <v>2593</v>
      </c>
      <c r="FA8" s="74" t="s">
        <v>2594</v>
      </c>
      <c r="FB8" s="62">
        <v>6</v>
      </c>
      <c r="FC8" s="63" t="s">
        <v>2595</v>
      </c>
      <c r="FD8" s="80">
        <v>3</v>
      </c>
      <c r="FE8" s="81" t="s">
        <v>2596</v>
      </c>
      <c r="FH8" s="247">
        <v>3</v>
      </c>
      <c r="FI8" s="248" t="s">
        <v>5640</v>
      </c>
      <c r="FJ8" s="249">
        <v>5</v>
      </c>
      <c r="FK8" s="74" t="s">
        <v>5641</v>
      </c>
      <c r="FL8" s="228" t="s">
        <v>5642</v>
      </c>
      <c r="FM8" s="229" t="s">
        <v>5643</v>
      </c>
      <c r="FN8" s="259" t="s">
        <v>5644</v>
      </c>
      <c r="FO8" s="260" t="s">
        <v>5645</v>
      </c>
      <c r="FR8" s="230" t="s">
        <v>5646</v>
      </c>
      <c r="FS8" s="231" t="s">
        <v>5647</v>
      </c>
      <c r="FV8" s="134" t="s">
        <v>5648</v>
      </c>
      <c r="FW8" s="231" t="s">
        <v>3699</v>
      </c>
      <c r="FX8" s="134" t="s">
        <v>5649</v>
      </c>
      <c r="FY8" t="s">
        <v>5650</v>
      </c>
      <c r="FZ8" s="64" t="s">
        <v>5651</v>
      </c>
      <c r="GA8" s="74" t="s">
        <v>5652</v>
      </c>
      <c r="GB8" s="135" t="s">
        <v>5653</v>
      </c>
      <c r="GC8" s="251" t="s">
        <v>5654</v>
      </c>
      <c r="GD8" s="261"/>
      <c r="GE8" s="262" t="s">
        <v>5655</v>
      </c>
      <c r="GF8" s="134" t="s">
        <v>5656</v>
      </c>
      <c r="GG8" s="74" t="s">
        <v>5657</v>
      </c>
      <c r="GH8" s="263" t="s">
        <v>5658</v>
      </c>
      <c r="GI8" s="88" t="s">
        <v>5659</v>
      </c>
      <c r="GJ8" s="137" t="s">
        <v>5660</v>
      </c>
      <c r="GK8" s="264" t="s">
        <v>5661</v>
      </c>
      <c r="GL8" s="322"/>
      <c r="GM8" s="322"/>
      <c r="GN8" s="134" t="s">
        <v>5662</v>
      </c>
      <c r="GO8" s="74" t="s">
        <v>5663</v>
      </c>
      <c r="GP8" s="255">
        <v>99006</v>
      </c>
      <c r="GQ8" s="255" t="s">
        <v>5664</v>
      </c>
      <c r="GR8" s="134" t="s">
        <v>5665</v>
      </c>
      <c r="GS8" s="262" t="s">
        <v>5666</v>
      </c>
      <c r="GT8" t="s">
        <v>5667</v>
      </c>
      <c r="GU8" s="262" t="s">
        <v>5668</v>
      </c>
      <c r="GV8" s="265" t="s">
        <v>5669</v>
      </c>
      <c r="GW8" s="266" t="s">
        <v>5670</v>
      </c>
      <c r="GX8" s="134" t="s">
        <v>5671</v>
      </c>
      <c r="GY8" s="318" t="s">
        <v>5672</v>
      </c>
      <c r="GZ8" s="255" t="s">
        <v>5595</v>
      </c>
      <c r="HA8" s="258"/>
      <c r="HB8" s="134"/>
      <c r="HC8" s="267" t="s">
        <v>5673</v>
      </c>
      <c r="HD8" s="319" t="s">
        <v>4933</v>
      </c>
      <c r="HE8" s="320" t="s">
        <v>5674</v>
      </c>
      <c r="HF8" s="281"/>
      <c r="HG8" s="318"/>
    </row>
    <row r="9" spans="1:215" ht="14.85" customHeight="1" thickBot="1">
      <c r="B9" s="62">
        <v>5</v>
      </c>
      <c r="C9" s="63" t="s">
        <v>2597</v>
      </c>
      <c r="D9" s="80">
        <v>4</v>
      </c>
      <c r="E9" s="85" t="s">
        <v>2556</v>
      </c>
      <c r="F9" s="62" t="s">
        <v>2598</v>
      </c>
      <c r="G9" s="63" t="s">
        <v>2599</v>
      </c>
      <c r="H9" s="62" t="s">
        <v>2598</v>
      </c>
      <c r="I9" s="63" t="s">
        <v>2599</v>
      </c>
      <c r="J9" s="62" t="s">
        <v>2598</v>
      </c>
      <c r="K9" s="63" t="s">
        <v>2599</v>
      </c>
      <c r="L9" s="62" t="s">
        <v>2598</v>
      </c>
      <c r="M9" s="63" t="s">
        <v>2599</v>
      </c>
      <c r="N9" s="62" t="s">
        <v>2598</v>
      </c>
      <c r="O9" s="63" t="s">
        <v>2599</v>
      </c>
      <c r="P9" s="142">
        <v>4</v>
      </c>
      <c r="Q9" s="90" t="s">
        <v>2600</v>
      </c>
      <c r="R9" s="89">
        <v>4</v>
      </c>
      <c r="S9" s="82" t="s">
        <v>2601</v>
      </c>
      <c r="T9" s="80">
        <v>20</v>
      </c>
      <c r="U9" s="81" t="s">
        <v>2602</v>
      </c>
      <c r="Z9" s="62">
        <v>8</v>
      </c>
      <c r="AA9" s="63" t="s">
        <v>2603</v>
      </c>
      <c r="AB9" s="62">
        <v>25</v>
      </c>
      <c r="AC9" s="66" t="s">
        <v>2604</v>
      </c>
      <c r="AD9" s="62">
        <v>25</v>
      </c>
      <c r="AE9" s="66" t="s">
        <v>2604</v>
      </c>
      <c r="AH9" s="83">
        <v>4</v>
      </c>
      <c r="AI9" s="91" t="s">
        <v>2605</v>
      </c>
      <c r="AJ9" s="62">
        <v>12</v>
      </c>
      <c r="AK9" s="63" t="s">
        <v>2606</v>
      </c>
      <c r="AL9" s="80">
        <v>4</v>
      </c>
      <c r="AM9" s="81" t="s">
        <v>2607</v>
      </c>
      <c r="AN9" s="80">
        <v>4</v>
      </c>
      <c r="AO9" s="81" t="s">
        <v>2607</v>
      </c>
      <c r="AR9" s="62">
        <v>7</v>
      </c>
      <c r="AS9" s="63" t="s">
        <v>2608</v>
      </c>
      <c r="AT9" s="62">
        <v>15</v>
      </c>
      <c r="AU9" s="63" t="s">
        <v>2609</v>
      </c>
      <c r="BB9" s="80">
        <v>4</v>
      </c>
      <c r="BC9" s="81" t="s">
        <v>2610</v>
      </c>
      <c r="BF9" s="80">
        <v>4</v>
      </c>
      <c r="BG9" s="81" t="s">
        <v>2556</v>
      </c>
      <c r="BH9" s="62">
        <v>4</v>
      </c>
      <c r="BI9" s="63" t="s">
        <v>2611</v>
      </c>
      <c r="BJ9" s="62">
        <v>4</v>
      </c>
      <c r="BK9" s="63" t="s">
        <v>2486</v>
      </c>
      <c r="BL9" s="68"/>
      <c r="BM9" s="68"/>
      <c r="BN9" s="62">
        <v>80</v>
      </c>
      <c r="BO9" s="63" t="s">
        <v>2612</v>
      </c>
      <c r="BR9" s="62">
        <v>4</v>
      </c>
      <c r="BS9" s="74" t="s">
        <v>2613</v>
      </c>
      <c r="BT9" s="64">
        <v>4</v>
      </c>
      <c r="BU9" s="74" t="s">
        <v>2614</v>
      </c>
      <c r="BV9" s="64">
        <v>4</v>
      </c>
      <c r="BW9" s="74" t="s">
        <v>2614</v>
      </c>
      <c r="BX9" s="85">
        <v>4</v>
      </c>
      <c r="BY9" s="88" t="s">
        <v>2615</v>
      </c>
      <c r="BZ9" s="89">
        <v>4</v>
      </c>
      <c r="CA9" s="88" t="s">
        <v>2616</v>
      </c>
      <c r="CB9" s="62">
        <v>4</v>
      </c>
      <c r="CC9" s="74" t="s">
        <v>2617</v>
      </c>
      <c r="CD9" s="68">
        <v>4</v>
      </c>
      <c r="CE9" s="63" t="s">
        <v>2618</v>
      </c>
      <c r="CF9" s="62">
        <v>5</v>
      </c>
      <c r="CG9" s="63" t="s">
        <v>2619</v>
      </c>
      <c r="CH9" s="62">
        <v>4</v>
      </c>
      <c r="CI9" s="63" t="s">
        <v>2620</v>
      </c>
      <c r="CN9" s="62" t="s">
        <v>2621</v>
      </c>
      <c r="CO9" s="68" t="s">
        <v>2622</v>
      </c>
      <c r="CP9" s="62" t="s">
        <v>2621</v>
      </c>
      <c r="CQ9" s="63" t="s">
        <v>2622</v>
      </c>
      <c r="CR9" s="62" t="s">
        <v>2621</v>
      </c>
      <c r="CS9" s="68" t="s">
        <v>2622</v>
      </c>
      <c r="CT9" s="80">
        <v>20</v>
      </c>
      <c r="CU9" s="81" t="s">
        <v>2602</v>
      </c>
      <c r="CV9" s="126" t="s">
        <v>5675</v>
      </c>
      <c r="CW9" s="127" t="s">
        <v>2623</v>
      </c>
      <c r="CX9" s="126" t="s">
        <v>5675</v>
      </c>
      <c r="CY9" s="127" t="s">
        <v>2623</v>
      </c>
      <c r="CZ9" s="126" t="s">
        <v>5675</v>
      </c>
      <c r="DA9" s="127" t="s">
        <v>2623</v>
      </c>
      <c r="DB9" s="126" t="s">
        <v>5675</v>
      </c>
      <c r="DC9" s="127" t="s">
        <v>2623</v>
      </c>
      <c r="DD9" s="68">
        <v>4</v>
      </c>
      <c r="DE9" s="63" t="s">
        <v>2624</v>
      </c>
      <c r="DF9" s="80">
        <v>4</v>
      </c>
      <c r="DG9" s="81" t="s">
        <v>2625</v>
      </c>
      <c r="DJ9" s="219">
        <v>13</v>
      </c>
      <c r="DK9" s="63" t="s">
        <v>5676</v>
      </c>
      <c r="DL9" s="95"/>
      <c r="DM9" s="68"/>
      <c r="DN9" s="95"/>
      <c r="DO9" s="68"/>
      <c r="DP9" s="95"/>
      <c r="DQ9" s="220"/>
      <c r="DR9" s="222"/>
      <c r="DS9" s="79"/>
      <c r="DV9" s="80">
        <v>4</v>
      </c>
      <c r="DW9" s="81" t="s">
        <v>2627</v>
      </c>
      <c r="DZ9" s="80">
        <v>4</v>
      </c>
      <c r="EA9" s="85" t="s">
        <v>2627</v>
      </c>
      <c r="EB9" s="62">
        <v>4</v>
      </c>
      <c r="EC9" s="63" t="s">
        <v>2580</v>
      </c>
      <c r="ED9" s="134" t="s">
        <v>2628</v>
      </c>
      <c r="EE9" t="s">
        <v>2629</v>
      </c>
      <c r="EF9" s="134" t="s">
        <v>2628</v>
      </c>
      <c r="EG9" t="s">
        <v>2629</v>
      </c>
      <c r="EH9" s="134" t="s">
        <v>2630</v>
      </c>
      <c r="EI9" s="74" t="s">
        <v>2631</v>
      </c>
      <c r="EJ9" s="134" t="s">
        <v>2632</v>
      </c>
      <c r="EK9" s="74" t="s">
        <v>2633</v>
      </c>
      <c r="EL9" s="135">
        <v>3</v>
      </c>
      <c r="EM9" s="63" t="s">
        <v>2563</v>
      </c>
      <c r="ET9" s="134" t="s">
        <v>2638</v>
      </c>
      <c r="EU9" s="63" t="s">
        <v>2639</v>
      </c>
      <c r="EV9" s="62">
        <v>1102</v>
      </c>
      <c r="EW9" s="63" t="s">
        <v>2640</v>
      </c>
      <c r="EZ9" s="134" t="s">
        <v>2641</v>
      </c>
      <c r="FA9" s="74" t="s">
        <v>2642</v>
      </c>
      <c r="FB9" s="62">
        <v>7</v>
      </c>
      <c r="FC9" s="63" t="s">
        <v>2643</v>
      </c>
      <c r="FF9" s="136"/>
      <c r="FH9" s="247">
        <v>4</v>
      </c>
      <c r="FI9" s="248" t="s">
        <v>5677</v>
      </c>
      <c r="FJ9" s="249">
        <v>11</v>
      </c>
      <c r="FK9" s="74" t="s">
        <v>5678</v>
      </c>
      <c r="FL9" s="228" t="s">
        <v>5679</v>
      </c>
      <c r="FM9" s="229" t="s">
        <v>5680</v>
      </c>
      <c r="FR9" s="230" t="s">
        <v>5681</v>
      </c>
      <c r="FS9" s="231" t="s">
        <v>5682</v>
      </c>
      <c r="FV9" s="134" t="s">
        <v>5683</v>
      </c>
      <c r="FW9" s="231" t="s">
        <v>2462</v>
      </c>
      <c r="FX9" s="134" t="s">
        <v>5684</v>
      </c>
      <c r="FY9" t="s">
        <v>5685</v>
      </c>
      <c r="FZ9" s="64" t="s">
        <v>5686</v>
      </c>
      <c r="GA9" s="74" t="s">
        <v>5687</v>
      </c>
      <c r="GB9" s="135" t="s">
        <v>5688</v>
      </c>
      <c r="GC9" s="251" t="s">
        <v>5689</v>
      </c>
      <c r="GD9" s="134" t="s">
        <v>5690</v>
      </c>
      <c r="GE9" s="267" t="s">
        <v>5691</v>
      </c>
      <c r="GF9" s="134"/>
      <c r="GG9" s="74" t="s">
        <v>5692</v>
      </c>
      <c r="GN9" s="137" t="s">
        <v>5693</v>
      </c>
      <c r="GO9" s="96" t="s">
        <v>5694</v>
      </c>
      <c r="GP9" s="255">
        <v>99010</v>
      </c>
      <c r="GQ9" s="255" t="s">
        <v>5695</v>
      </c>
      <c r="GR9" s="134" t="s">
        <v>5696</v>
      </c>
      <c r="GS9" s="262" t="s">
        <v>5697</v>
      </c>
      <c r="GT9" t="s">
        <v>5698</v>
      </c>
      <c r="GU9" s="262" t="s">
        <v>5699</v>
      </c>
      <c r="GX9" s="134" t="s">
        <v>5700</v>
      </c>
      <c r="GY9" s="318" t="s">
        <v>5701</v>
      </c>
      <c r="GZ9" s="255" t="s">
        <v>5702</v>
      </c>
      <c r="HA9" s="74"/>
      <c r="HB9" s="134" t="s">
        <v>5703</v>
      </c>
      <c r="HC9" s="323" t="s">
        <v>5704</v>
      </c>
      <c r="HD9" s="321" t="s">
        <v>63</v>
      </c>
      <c r="HE9" s="296" t="s">
        <v>5705</v>
      </c>
      <c r="HF9" s="281"/>
    </row>
    <row r="10" spans="1:215" ht="14.85" customHeight="1" thickBot="1">
      <c r="B10" s="62">
        <v>6</v>
      </c>
      <c r="C10" s="63" t="s">
        <v>2644</v>
      </c>
      <c r="F10" s="62" t="s">
        <v>2645</v>
      </c>
      <c r="G10" s="63" t="s">
        <v>2646</v>
      </c>
      <c r="H10" s="62" t="s">
        <v>2645</v>
      </c>
      <c r="I10" s="63" t="s">
        <v>2646</v>
      </c>
      <c r="J10" s="62" t="s">
        <v>2645</v>
      </c>
      <c r="K10" s="63" t="s">
        <v>2646</v>
      </c>
      <c r="L10" s="62" t="s">
        <v>2645</v>
      </c>
      <c r="M10" s="63" t="s">
        <v>2646</v>
      </c>
      <c r="N10" s="62" t="s">
        <v>2645</v>
      </c>
      <c r="O10" s="63" t="s">
        <v>2646</v>
      </c>
      <c r="Z10" s="80">
        <v>9</v>
      </c>
      <c r="AA10" s="81" t="s">
        <v>2647</v>
      </c>
      <c r="AB10" s="80">
        <v>26</v>
      </c>
      <c r="AC10" s="86" t="s">
        <v>2648</v>
      </c>
      <c r="AD10" s="80">
        <v>26</v>
      </c>
      <c r="AE10" s="86" t="s">
        <v>2648</v>
      </c>
      <c r="AJ10" s="62">
        <v>16</v>
      </c>
      <c r="AK10" s="63" t="s">
        <v>2649</v>
      </c>
      <c r="AR10" s="62">
        <v>8</v>
      </c>
      <c r="AS10" s="63" t="s">
        <v>2650</v>
      </c>
      <c r="AT10" s="62">
        <v>18</v>
      </c>
      <c r="AU10" s="63" t="s">
        <v>2651</v>
      </c>
      <c r="BH10" s="80">
        <v>5</v>
      </c>
      <c r="BI10" s="81" t="s">
        <v>2652</v>
      </c>
      <c r="BJ10" s="80">
        <v>5</v>
      </c>
      <c r="BK10" s="81" t="s">
        <v>2653</v>
      </c>
      <c r="BL10" s="68"/>
      <c r="BM10" s="68"/>
      <c r="BN10" s="62">
        <v>1000</v>
      </c>
      <c r="BO10" s="63" t="s">
        <v>2654</v>
      </c>
      <c r="BR10" s="62">
        <v>5</v>
      </c>
      <c r="BS10" s="74" t="s">
        <v>2655</v>
      </c>
      <c r="BT10" s="64">
        <v>5</v>
      </c>
      <c r="BU10" s="74" t="s">
        <v>2656</v>
      </c>
      <c r="BV10" s="64">
        <v>5</v>
      </c>
      <c r="BW10" s="74" t="s">
        <v>2656</v>
      </c>
      <c r="BZ10" s="135"/>
      <c r="CB10" s="62">
        <v>5</v>
      </c>
      <c r="CC10" s="74" t="s">
        <v>2657</v>
      </c>
      <c r="CD10" s="85">
        <v>5</v>
      </c>
      <c r="CE10" s="81" t="s">
        <v>2658</v>
      </c>
      <c r="CF10" s="62">
        <v>7</v>
      </c>
      <c r="CG10" s="63" t="s">
        <v>2659</v>
      </c>
      <c r="CH10" s="80">
        <v>5</v>
      </c>
      <c r="CI10" s="81" t="s">
        <v>2660</v>
      </c>
      <c r="CN10" s="62" t="s">
        <v>2661</v>
      </c>
      <c r="CO10" s="68" t="s">
        <v>2662</v>
      </c>
      <c r="CP10" s="62" t="s">
        <v>2661</v>
      </c>
      <c r="CQ10" s="63" t="s">
        <v>2662</v>
      </c>
      <c r="CR10" s="62" t="s">
        <v>2661</v>
      </c>
      <c r="CS10" s="68" t="s">
        <v>2662</v>
      </c>
      <c r="CV10" s="126" t="s">
        <v>5706</v>
      </c>
      <c r="CW10" s="127" t="s">
        <v>2663</v>
      </c>
      <c r="CX10" s="126" t="s">
        <v>5706</v>
      </c>
      <c r="CY10" s="127" t="s">
        <v>2663</v>
      </c>
      <c r="CZ10" s="126" t="s">
        <v>5706</v>
      </c>
      <c r="DA10" s="127" t="s">
        <v>2663</v>
      </c>
      <c r="DB10" s="126" t="s">
        <v>5706</v>
      </c>
      <c r="DC10" s="127" t="s">
        <v>2663</v>
      </c>
      <c r="DD10" s="68">
        <v>5</v>
      </c>
      <c r="DE10" s="63" t="s">
        <v>2664</v>
      </c>
      <c r="DJ10" s="219">
        <v>14</v>
      </c>
      <c r="DK10" s="66" t="s">
        <v>5707</v>
      </c>
      <c r="DL10" s="95"/>
      <c r="DM10" s="95"/>
      <c r="DN10" s="95"/>
      <c r="DO10" s="95"/>
      <c r="DP10" s="95"/>
      <c r="DR10" s="94"/>
      <c r="DS10" s="93"/>
      <c r="EB10" s="80">
        <v>5</v>
      </c>
      <c r="EC10" s="81" t="s">
        <v>2627</v>
      </c>
      <c r="ED10" s="134" t="s">
        <v>2665</v>
      </c>
      <c r="EE10" t="s">
        <v>2666</v>
      </c>
      <c r="EF10" s="134" t="s">
        <v>2665</v>
      </c>
      <c r="EG10" t="s">
        <v>2666</v>
      </c>
      <c r="EH10" s="134" t="s">
        <v>2667</v>
      </c>
      <c r="EI10" s="74" t="s">
        <v>2668</v>
      </c>
      <c r="EJ10" s="134" t="s">
        <v>2669</v>
      </c>
      <c r="EK10" s="74" t="s">
        <v>2670</v>
      </c>
      <c r="EL10" s="135">
        <v>4</v>
      </c>
      <c r="EM10" s="74" t="s">
        <v>2614</v>
      </c>
      <c r="ET10" s="134" t="s">
        <v>2674</v>
      </c>
      <c r="EU10" s="73" t="s">
        <v>2675</v>
      </c>
      <c r="EV10" s="64">
        <v>1103</v>
      </c>
      <c r="EW10" s="73" t="s">
        <v>2676</v>
      </c>
      <c r="EZ10" s="134" t="s">
        <v>2677</v>
      </c>
      <c r="FA10" s="74" t="s">
        <v>2678</v>
      </c>
      <c r="FB10" s="62">
        <v>8</v>
      </c>
      <c r="FC10" s="63" t="s">
        <v>2679</v>
      </c>
      <c r="FD10" s="136"/>
      <c r="FH10" s="247">
        <v>6</v>
      </c>
      <c r="FI10" s="248" t="s">
        <v>5708</v>
      </c>
      <c r="FJ10" s="249">
        <v>12</v>
      </c>
      <c r="FK10" s="74" t="s">
        <v>5709</v>
      </c>
      <c r="FL10" s="259" t="s">
        <v>5710</v>
      </c>
      <c r="FM10" s="260" t="s">
        <v>5645</v>
      </c>
      <c r="FR10" s="230" t="s">
        <v>5711</v>
      </c>
      <c r="FS10" s="231" t="s">
        <v>5712</v>
      </c>
      <c r="FV10" s="134" t="s">
        <v>5713</v>
      </c>
      <c r="FW10" s="231" t="s">
        <v>3409</v>
      </c>
      <c r="FX10" s="134" t="s">
        <v>5714</v>
      </c>
      <c r="FY10" t="s">
        <v>5715</v>
      </c>
      <c r="FZ10" s="64" t="s">
        <v>5716</v>
      </c>
      <c r="GA10" s="74" t="s">
        <v>5717</v>
      </c>
      <c r="GB10" s="135" t="s">
        <v>5718</v>
      </c>
      <c r="GC10" s="251" t="s">
        <v>5719</v>
      </c>
      <c r="GD10" s="134" t="s">
        <v>5720</v>
      </c>
      <c r="GE10" s="267" t="s">
        <v>5721</v>
      </c>
      <c r="GF10" s="134" t="s">
        <v>5722</v>
      </c>
      <c r="GG10" s="74" t="s">
        <v>5723</v>
      </c>
      <c r="GP10" s="255">
        <v>99809</v>
      </c>
      <c r="GQ10" s="255" t="s">
        <v>5724</v>
      </c>
      <c r="GR10" s="134" t="s">
        <v>5725</v>
      </c>
      <c r="GS10" s="262" t="s">
        <v>5726</v>
      </c>
      <c r="GU10" s="256" t="s">
        <v>5727</v>
      </c>
      <c r="GX10" s="134" t="s">
        <v>5728</v>
      </c>
      <c r="GY10" s="318" t="s">
        <v>5729</v>
      </c>
      <c r="GZ10" s="255"/>
      <c r="HA10" s="74"/>
      <c r="HB10" s="134" t="s">
        <v>5730</v>
      </c>
      <c r="HC10" s="323" t="s">
        <v>5731</v>
      </c>
      <c r="HD10" s="281"/>
    </row>
    <row r="11" spans="1:215" ht="14.85" customHeight="1" thickBot="1">
      <c r="B11" s="62">
        <v>7</v>
      </c>
      <c r="C11" s="63" t="s">
        <v>2680</v>
      </c>
      <c r="F11" s="62" t="s">
        <v>2681</v>
      </c>
      <c r="G11" s="63" t="s">
        <v>2682</v>
      </c>
      <c r="H11" s="62" t="s">
        <v>2681</v>
      </c>
      <c r="I11" s="63" t="s">
        <v>2682</v>
      </c>
      <c r="J11" s="62" t="s">
        <v>2681</v>
      </c>
      <c r="K11" s="63" t="s">
        <v>2682</v>
      </c>
      <c r="L11" s="62" t="s">
        <v>2681</v>
      </c>
      <c r="M11" s="63" t="s">
        <v>2682</v>
      </c>
      <c r="N11" s="62" t="s">
        <v>2681</v>
      </c>
      <c r="O11" s="63" t="s">
        <v>2682</v>
      </c>
      <c r="AC11" s="95"/>
      <c r="AD11" s="95"/>
      <c r="AE11" s="95"/>
      <c r="AJ11" s="62">
        <v>18</v>
      </c>
      <c r="AK11" s="63" t="s">
        <v>2651</v>
      </c>
      <c r="AR11" s="62">
        <v>9</v>
      </c>
      <c r="AS11" s="63" t="s">
        <v>2683</v>
      </c>
      <c r="AT11" s="62">
        <v>19</v>
      </c>
      <c r="AU11" s="63" t="s">
        <v>2684</v>
      </c>
      <c r="BN11" s="62">
        <v>1001</v>
      </c>
      <c r="BO11" s="63" t="s">
        <v>2685</v>
      </c>
      <c r="BR11" s="80">
        <v>6</v>
      </c>
      <c r="BS11" s="96" t="s">
        <v>2686</v>
      </c>
      <c r="BT11" s="64">
        <v>6</v>
      </c>
      <c r="BU11" s="74" t="s">
        <v>2687</v>
      </c>
      <c r="BV11" s="64">
        <v>6</v>
      </c>
      <c r="BW11" s="74" t="s">
        <v>2687</v>
      </c>
      <c r="BZ11" s="135"/>
      <c r="CB11" s="62">
        <v>6</v>
      </c>
      <c r="CC11" s="74" t="s">
        <v>2688</v>
      </c>
      <c r="CF11" s="62">
        <v>8</v>
      </c>
      <c r="CG11" s="63" t="s">
        <v>2689</v>
      </c>
      <c r="CN11" s="62" t="s">
        <v>2690</v>
      </c>
      <c r="CO11" s="68" t="s">
        <v>2691</v>
      </c>
      <c r="CP11" s="62" t="s">
        <v>2690</v>
      </c>
      <c r="CQ11" s="63" t="s">
        <v>2691</v>
      </c>
      <c r="CR11" s="62" t="s">
        <v>2690</v>
      </c>
      <c r="CS11" s="68" t="s">
        <v>2691</v>
      </c>
      <c r="CV11" s="126" t="s">
        <v>5732</v>
      </c>
      <c r="CW11" s="127" t="s">
        <v>2692</v>
      </c>
      <c r="CX11" s="126" t="s">
        <v>5732</v>
      </c>
      <c r="CY11" s="127" t="s">
        <v>2692</v>
      </c>
      <c r="CZ11" s="126" t="s">
        <v>5732</v>
      </c>
      <c r="DA11" s="127" t="s">
        <v>2692</v>
      </c>
      <c r="DB11" s="126" t="s">
        <v>5732</v>
      </c>
      <c r="DC11" s="127" t="s">
        <v>2692</v>
      </c>
      <c r="DD11" s="68">
        <v>6</v>
      </c>
      <c r="DE11" s="63" t="s">
        <v>2693</v>
      </c>
      <c r="DJ11" s="219">
        <v>37</v>
      </c>
      <c r="DK11" s="66" t="s">
        <v>5733</v>
      </c>
      <c r="DL11" s="95"/>
      <c r="DM11" s="95"/>
      <c r="DN11" s="95"/>
      <c r="DO11" s="95"/>
      <c r="DP11" s="95"/>
      <c r="DR11" s="94"/>
      <c r="DS11" s="93"/>
      <c r="ED11" s="134" t="s">
        <v>2694</v>
      </c>
      <c r="EE11" t="s">
        <v>2695</v>
      </c>
      <c r="EF11" s="134" t="s">
        <v>2694</v>
      </c>
      <c r="EG11" t="s">
        <v>2695</v>
      </c>
      <c r="EH11" s="134" t="s">
        <v>2696</v>
      </c>
      <c r="EI11" s="74" t="s">
        <v>2697</v>
      </c>
      <c r="EJ11" s="134" t="s">
        <v>2698</v>
      </c>
      <c r="EK11" s="74" t="s">
        <v>2699</v>
      </c>
      <c r="EL11" s="135">
        <v>5</v>
      </c>
      <c r="EM11" s="74" t="s">
        <v>2656</v>
      </c>
      <c r="ET11" s="134" t="s">
        <v>2701</v>
      </c>
      <c r="EU11" s="73" t="s">
        <v>2702</v>
      </c>
      <c r="EV11" s="64">
        <v>1104</v>
      </c>
      <c r="EW11" s="73" t="s">
        <v>2703</v>
      </c>
      <c r="EZ11" s="132"/>
      <c r="FA11" s="133" t="s">
        <v>2704</v>
      </c>
      <c r="FB11" s="62">
        <v>9</v>
      </c>
      <c r="FC11" s="63" t="s">
        <v>2705</v>
      </c>
      <c r="FH11" s="247">
        <v>7</v>
      </c>
      <c r="FI11" s="248" t="s">
        <v>5734</v>
      </c>
      <c r="FJ11" s="249">
        <v>13</v>
      </c>
      <c r="FK11" s="74" t="s">
        <v>5735</v>
      </c>
      <c r="FR11" s="230" t="s">
        <v>5736</v>
      </c>
      <c r="FS11" s="231" t="s">
        <v>5737</v>
      </c>
      <c r="FV11" s="134" t="s">
        <v>5738</v>
      </c>
      <c r="FW11" s="231" t="s">
        <v>3589</v>
      </c>
      <c r="FX11" s="268" t="s">
        <v>5739</v>
      </c>
      <c r="FY11" s="269" t="s">
        <v>5740</v>
      </c>
      <c r="FZ11" s="64" t="s">
        <v>5741</v>
      </c>
      <c r="GA11" s="74" t="s">
        <v>5742</v>
      </c>
      <c r="GB11" s="135"/>
      <c r="GC11" t="s">
        <v>5743</v>
      </c>
      <c r="GD11" s="134" t="s">
        <v>5744</v>
      </c>
      <c r="GE11" s="267" t="s">
        <v>5745</v>
      </c>
      <c r="GF11" s="134" t="s">
        <v>5746</v>
      </c>
      <c r="GG11" s="74" t="s">
        <v>5747</v>
      </c>
      <c r="GP11" s="255">
        <v>99228</v>
      </c>
      <c r="GQ11" s="255" t="s">
        <v>5748</v>
      </c>
      <c r="GR11" s="134" t="s">
        <v>5749</v>
      </c>
      <c r="GS11" s="262" t="s">
        <v>5750</v>
      </c>
      <c r="GT11" t="s">
        <v>5751</v>
      </c>
      <c r="GU11" s="262" t="s">
        <v>5752</v>
      </c>
      <c r="GX11" s="134" t="s">
        <v>5753</v>
      </c>
      <c r="GY11" s="318" t="s">
        <v>5754</v>
      </c>
      <c r="GZ11" s="255"/>
      <c r="HA11" s="74"/>
      <c r="HB11" s="134" t="s">
        <v>5755</v>
      </c>
      <c r="HC11" s="323" t="s">
        <v>5756</v>
      </c>
    </row>
    <row r="12" spans="1:215" ht="14.85" customHeight="1" thickBot="1">
      <c r="B12" s="62">
        <v>8</v>
      </c>
      <c r="C12" s="63" t="s">
        <v>2706</v>
      </c>
      <c r="F12" s="62" t="s">
        <v>2707</v>
      </c>
      <c r="G12" s="63" t="s">
        <v>2708</v>
      </c>
      <c r="H12" s="62" t="s">
        <v>2707</v>
      </c>
      <c r="I12" s="63" t="s">
        <v>2708</v>
      </c>
      <c r="J12" s="62" t="s">
        <v>2707</v>
      </c>
      <c r="K12" s="63" t="s">
        <v>2708</v>
      </c>
      <c r="L12" s="62" t="s">
        <v>2707</v>
      </c>
      <c r="M12" s="63" t="s">
        <v>2708</v>
      </c>
      <c r="N12" s="62" t="s">
        <v>2707</v>
      </c>
      <c r="O12" s="63" t="s">
        <v>2708</v>
      </c>
      <c r="AJ12" s="80">
        <v>19</v>
      </c>
      <c r="AK12" s="81" t="s">
        <v>2684</v>
      </c>
      <c r="AR12" s="62">
        <v>11</v>
      </c>
      <c r="AS12" s="63" t="s">
        <v>2709</v>
      </c>
      <c r="AT12" s="80">
        <v>22</v>
      </c>
      <c r="AU12" s="81" t="s">
        <v>2710</v>
      </c>
      <c r="BN12" s="62">
        <v>1002</v>
      </c>
      <c r="BO12" s="63" t="s">
        <v>2711</v>
      </c>
      <c r="BT12" s="64">
        <v>7</v>
      </c>
      <c r="BU12" s="74" t="s">
        <v>2712</v>
      </c>
      <c r="BV12" s="64">
        <v>7</v>
      </c>
      <c r="BW12" s="74" t="s">
        <v>2712</v>
      </c>
      <c r="BZ12" s="135"/>
      <c r="CB12" s="62">
        <v>7</v>
      </c>
      <c r="CC12" s="74" t="s">
        <v>2713</v>
      </c>
      <c r="CF12" s="62">
        <v>9</v>
      </c>
      <c r="CG12" s="63" t="s">
        <v>2714</v>
      </c>
      <c r="CN12" s="62" t="s">
        <v>2715</v>
      </c>
      <c r="CO12" s="68" t="s">
        <v>2716</v>
      </c>
      <c r="CP12" s="62" t="s">
        <v>2715</v>
      </c>
      <c r="CQ12" s="63" t="s">
        <v>2716</v>
      </c>
      <c r="CR12" s="62" t="s">
        <v>2715</v>
      </c>
      <c r="CS12" s="68" t="s">
        <v>2716</v>
      </c>
      <c r="CV12" s="126" t="s">
        <v>5757</v>
      </c>
      <c r="CW12" s="127" t="s">
        <v>2717</v>
      </c>
      <c r="CX12" s="126" t="s">
        <v>5757</v>
      </c>
      <c r="CY12" s="127" t="s">
        <v>2717</v>
      </c>
      <c r="CZ12" s="126" t="s">
        <v>5757</v>
      </c>
      <c r="DA12" s="127" t="s">
        <v>2717</v>
      </c>
      <c r="DB12" s="126" t="s">
        <v>5757</v>
      </c>
      <c r="DC12" s="127" t="s">
        <v>2717</v>
      </c>
      <c r="DD12" s="68">
        <v>7</v>
      </c>
      <c r="DE12" s="63" t="s">
        <v>2718</v>
      </c>
      <c r="DJ12" s="219">
        <v>38</v>
      </c>
      <c r="DK12" s="66" t="s">
        <v>5758</v>
      </c>
      <c r="DL12" s="95"/>
      <c r="DM12" s="95"/>
      <c r="DN12" s="95"/>
      <c r="DO12" s="95"/>
      <c r="DP12" s="95"/>
      <c r="DR12" s="94"/>
      <c r="DS12" s="93"/>
      <c r="ED12" s="134" t="s">
        <v>2719</v>
      </c>
      <c r="EE12" t="s">
        <v>2720</v>
      </c>
      <c r="EF12" s="134" t="s">
        <v>2719</v>
      </c>
      <c r="EG12" t="s">
        <v>2720</v>
      </c>
      <c r="EH12" s="134" t="s">
        <v>2721</v>
      </c>
      <c r="EI12" s="74" t="s">
        <v>2722</v>
      </c>
      <c r="EJ12" s="134" t="s">
        <v>2723</v>
      </c>
      <c r="EK12" s="74" t="s">
        <v>2724</v>
      </c>
      <c r="EL12" s="135">
        <v>6</v>
      </c>
      <c r="EM12" s="74" t="s">
        <v>2687</v>
      </c>
      <c r="ET12" s="134" t="s">
        <v>2726</v>
      </c>
      <c r="EU12" s="73" t="s">
        <v>2727</v>
      </c>
      <c r="EV12" s="64">
        <v>1105</v>
      </c>
      <c r="EW12" s="73" t="s">
        <v>2728</v>
      </c>
      <c r="EZ12" s="134" t="s">
        <v>2729</v>
      </c>
      <c r="FA12" s="74" t="s">
        <v>2730</v>
      </c>
      <c r="FB12" s="62">
        <v>10</v>
      </c>
      <c r="FC12" s="63" t="s">
        <v>2731</v>
      </c>
      <c r="FH12" s="247">
        <v>8</v>
      </c>
      <c r="FI12" s="248" t="s">
        <v>5759</v>
      </c>
      <c r="FJ12" s="249">
        <v>14</v>
      </c>
      <c r="FK12" s="74" t="s">
        <v>5760</v>
      </c>
      <c r="FR12" s="270" t="s">
        <v>5761</v>
      </c>
      <c r="FS12" s="96" t="s">
        <v>5762</v>
      </c>
      <c r="FV12" s="134" t="s">
        <v>5763</v>
      </c>
      <c r="FW12" s="231" t="s">
        <v>4786</v>
      </c>
      <c r="FZ12" s="64" t="s">
        <v>5764</v>
      </c>
      <c r="GA12" s="74" t="s">
        <v>5765</v>
      </c>
      <c r="GB12" s="135" t="s">
        <v>5766</v>
      </c>
      <c r="GC12" s="251" t="s">
        <v>5767</v>
      </c>
      <c r="GD12" s="134" t="s">
        <v>5768</v>
      </c>
      <c r="GE12" s="267" t="s">
        <v>5769</v>
      </c>
      <c r="GF12" s="134" t="s">
        <v>5770</v>
      </c>
      <c r="GG12" s="74" t="s">
        <v>5771</v>
      </c>
      <c r="GP12" s="255">
        <v>99051</v>
      </c>
      <c r="GQ12" s="255" t="s">
        <v>5772</v>
      </c>
      <c r="GR12" s="134"/>
      <c r="GS12" s="256" t="s">
        <v>5773</v>
      </c>
      <c r="GT12" t="s">
        <v>5774</v>
      </c>
      <c r="GU12" s="262" t="s">
        <v>5775</v>
      </c>
      <c r="GX12" s="134" t="s">
        <v>5776</v>
      </c>
      <c r="GY12" s="318" t="s">
        <v>5777</v>
      </c>
      <c r="GZ12" s="255"/>
      <c r="HA12" s="74"/>
      <c r="HB12" s="134" t="s">
        <v>5778</v>
      </c>
      <c r="HC12" s="323" t="s">
        <v>5779</v>
      </c>
    </row>
    <row r="13" spans="1:215" ht="14.85" customHeight="1" thickBot="1">
      <c r="B13" s="62">
        <v>9</v>
      </c>
      <c r="C13" s="63" t="s">
        <v>2732</v>
      </c>
      <c r="F13" s="62" t="s">
        <v>2733</v>
      </c>
      <c r="G13" s="63" t="s">
        <v>2734</v>
      </c>
      <c r="H13" s="62" t="s">
        <v>2733</v>
      </c>
      <c r="I13" s="63" t="s">
        <v>2734</v>
      </c>
      <c r="J13" s="62" t="s">
        <v>2733</v>
      </c>
      <c r="K13" s="63" t="s">
        <v>2734</v>
      </c>
      <c r="L13" s="62" t="s">
        <v>2733</v>
      </c>
      <c r="M13" s="63" t="s">
        <v>2734</v>
      </c>
      <c r="N13" s="62" t="s">
        <v>2733</v>
      </c>
      <c r="O13" s="63" t="s">
        <v>2734</v>
      </c>
      <c r="AR13" s="62">
        <v>12</v>
      </c>
      <c r="AS13" s="63" t="s">
        <v>2735</v>
      </c>
      <c r="BN13" s="62">
        <v>1003</v>
      </c>
      <c r="BO13" s="63" t="s">
        <v>2736</v>
      </c>
      <c r="BT13" s="64">
        <v>8</v>
      </c>
      <c r="BU13" s="74" t="s">
        <v>2737</v>
      </c>
      <c r="BV13" s="64">
        <v>8</v>
      </c>
      <c r="BW13" s="74" t="s">
        <v>2737</v>
      </c>
      <c r="BZ13" s="135"/>
      <c r="CB13" s="62">
        <v>8</v>
      </c>
      <c r="CC13" s="74" t="s">
        <v>2561</v>
      </c>
      <c r="CF13" s="62">
        <v>10</v>
      </c>
      <c r="CG13" s="63" t="s">
        <v>2738</v>
      </c>
      <c r="CN13" s="62" t="s">
        <v>2739</v>
      </c>
      <c r="CO13" s="68" t="s">
        <v>2740</v>
      </c>
      <c r="CP13" s="62" t="s">
        <v>2739</v>
      </c>
      <c r="CQ13" s="63" t="s">
        <v>2740</v>
      </c>
      <c r="CR13" s="62" t="s">
        <v>2739</v>
      </c>
      <c r="CS13" s="68" t="s">
        <v>2740</v>
      </c>
      <c r="CV13" s="126" t="s">
        <v>5780</v>
      </c>
      <c r="CW13" s="127" t="s">
        <v>2741</v>
      </c>
      <c r="CX13" s="126" t="s">
        <v>5780</v>
      </c>
      <c r="CY13" s="127" t="s">
        <v>2741</v>
      </c>
      <c r="CZ13" s="126" t="s">
        <v>5780</v>
      </c>
      <c r="DA13" s="127" t="s">
        <v>2741</v>
      </c>
      <c r="DB13" s="126" t="s">
        <v>5780</v>
      </c>
      <c r="DC13" s="127" t="s">
        <v>2741</v>
      </c>
      <c r="DD13" s="85">
        <v>8</v>
      </c>
      <c r="DE13" s="81" t="s">
        <v>2556</v>
      </c>
      <c r="DJ13" s="219">
        <v>15</v>
      </c>
      <c r="DK13" s="66" t="s">
        <v>5781</v>
      </c>
      <c r="DL13" s="95"/>
      <c r="DM13" s="95"/>
      <c r="DN13" s="95"/>
      <c r="DO13" s="95"/>
      <c r="DP13" s="95"/>
      <c r="DR13" s="94"/>
      <c r="DS13" s="93"/>
      <c r="ED13" s="134" t="s">
        <v>2742</v>
      </c>
      <c r="EE13" t="s">
        <v>2743</v>
      </c>
      <c r="EF13" s="134" t="s">
        <v>2742</v>
      </c>
      <c r="EG13" t="s">
        <v>2743</v>
      </c>
      <c r="EH13" s="134" t="s">
        <v>2744</v>
      </c>
      <c r="EI13" s="74" t="s">
        <v>2745</v>
      </c>
      <c r="EJ13" s="134" t="s">
        <v>2746</v>
      </c>
      <c r="EK13" s="74" t="s">
        <v>2747</v>
      </c>
      <c r="EL13" s="135">
        <v>7</v>
      </c>
      <c r="EM13" s="74" t="s">
        <v>2712</v>
      </c>
      <c r="ET13" s="134" t="s">
        <v>2749</v>
      </c>
      <c r="EU13" s="73" t="s">
        <v>2750</v>
      </c>
      <c r="EV13" s="64">
        <v>1106</v>
      </c>
      <c r="EW13" s="73" t="s">
        <v>2751</v>
      </c>
      <c r="EZ13" s="134" t="s">
        <v>2752</v>
      </c>
      <c r="FA13" s="74" t="s">
        <v>2753</v>
      </c>
      <c r="FB13" s="62">
        <v>11</v>
      </c>
      <c r="FC13" s="63" t="s">
        <v>2754</v>
      </c>
      <c r="FH13" s="247">
        <v>9</v>
      </c>
      <c r="FI13" s="248" t="s">
        <v>5782</v>
      </c>
      <c r="FJ13" s="249">
        <v>15</v>
      </c>
      <c r="FK13" s="74" t="s">
        <v>5783</v>
      </c>
      <c r="FV13" s="137" t="s">
        <v>5784</v>
      </c>
      <c r="FW13" s="271" t="s">
        <v>5785</v>
      </c>
      <c r="FZ13" s="64" t="s">
        <v>5786</v>
      </c>
      <c r="GA13" s="74" t="s">
        <v>5787</v>
      </c>
      <c r="GB13" s="135"/>
      <c r="GC13" t="s">
        <v>3700</v>
      </c>
      <c r="GD13" s="261"/>
      <c r="GE13" s="262" t="s">
        <v>5788</v>
      </c>
      <c r="GF13" s="134" t="s">
        <v>5789</v>
      </c>
      <c r="GG13" s="74" t="s">
        <v>5790</v>
      </c>
      <c r="GP13" s="255">
        <v>99122</v>
      </c>
      <c r="GQ13" s="255" t="s">
        <v>5791</v>
      </c>
      <c r="GR13" s="134" t="s">
        <v>5792</v>
      </c>
      <c r="GS13" s="262" t="s">
        <v>5793</v>
      </c>
      <c r="GU13" s="256" t="s">
        <v>5794</v>
      </c>
      <c r="GX13" s="134" t="s">
        <v>5795</v>
      </c>
      <c r="GY13" s="318" t="s">
        <v>5796</v>
      </c>
      <c r="GZ13" s="296" t="s">
        <v>5797</v>
      </c>
      <c r="HA13" s="96" t="s">
        <v>5798</v>
      </c>
      <c r="HB13" s="134" t="s">
        <v>5799</v>
      </c>
      <c r="HC13" s="323" t="s">
        <v>5800</v>
      </c>
    </row>
    <row r="14" spans="1:215" ht="14.85" customHeight="1" thickBot="1">
      <c r="B14" s="62">
        <v>10</v>
      </c>
      <c r="C14" s="63" t="s">
        <v>2755</v>
      </c>
      <c r="F14" s="62" t="s">
        <v>2756</v>
      </c>
      <c r="G14" s="63" t="s">
        <v>2757</v>
      </c>
      <c r="H14" s="62" t="s">
        <v>2756</v>
      </c>
      <c r="I14" s="63" t="s">
        <v>2757</v>
      </c>
      <c r="J14" s="62" t="s">
        <v>2756</v>
      </c>
      <c r="K14" s="63" t="s">
        <v>2757</v>
      </c>
      <c r="L14" s="62" t="s">
        <v>2756</v>
      </c>
      <c r="M14" s="63" t="s">
        <v>2757</v>
      </c>
      <c r="N14" s="62" t="s">
        <v>2756</v>
      </c>
      <c r="O14" s="63" t="s">
        <v>2757</v>
      </c>
      <c r="AR14" s="80">
        <v>13</v>
      </c>
      <c r="AS14" s="81" t="s">
        <v>2758</v>
      </c>
      <c r="AV14">
        <f>30*12</f>
        <v>360</v>
      </c>
      <c r="BN14" s="62">
        <v>1004</v>
      </c>
      <c r="BO14" s="63" t="s">
        <v>2759</v>
      </c>
      <c r="BT14" s="64">
        <v>9</v>
      </c>
      <c r="BU14" s="74" t="s">
        <v>2760</v>
      </c>
      <c r="BV14" s="64">
        <v>9</v>
      </c>
      <c r="BW14" s="74" t="s">
        <v>2760</v>
      </c>
      <c r="CB14" s="80">
        <v>9</v>
      </c>
      <c r="CC14" s="96" t="s">
        <v>2556</v>
      </c>
      <c r="CF14" s="62">
        <v>12</v>
      </c>
      <c r="CG14" s="63" t="s">
        <v>2761</v>
      </c>
      <c r="CN14" s="62" t="s">
        <v>2762</v>
      </c>
      <c r="CO14" s="68" t="s">
        <v>2763</v>
      </c>
      <c r="CP14" s="62" t="s">
        <v>2762</v>
      </c>
      <c r="CQ14" s="63" t="s">
        <v>2763</v>
      </c>
      <c r="CR14" s="62" t="s">
        <v>2762</v>
      </c>
      <c r="CS14" s="68" t="s">
        <v>2763</v>
      </c>
      <c r="CV14" s="126" t="s">
        <v>5801</v>
      </c>
      <c r="CW14" s="127" t="s">
        <v>2764</v>
      </c>
      <c r="CX14" s="126" t="s">
        <v>5801</v>
      </c>
      <c r="CY14" s="127" t="s">
        <v>2764</v>
      </c>
      <c r="CZ14" s="126" t="s">
        <v>5801</v>
      </c>
      <c r="DA14" s="127" t="s">
        <v>2764</v>
      </c>
      <c r="DB14" s="126" t="s">
        <v>5801</v>
      </c>
      <c r="DC14" s="127" t="s">
        <v>2764</v>
      </c>
      <c r="DJ14" s="219">
        <v>16</v>
      </c>
      <c r="DK14" s="66" t="s">
        <v>5802</v>
      </c>
      <c r="DL14" s="95"/>
      <c r="DM14" s="95"/>
      <c r="DN14" s="95"/>
      <c r="DO14" s="95"/>
      <c r="DP14" s="95"/>
      <c r="DR14" s="94"/>
      <c r="DS14" s="93"/>
      <c r="ED14" s="134" t="s">
        <v>2765</v>
      </c>
      <c r="EE14" t="s">
        <v>2766</v>
      </c>
      <c r="EF14" s="134" t="s">
        <v>2765</v>
      </c>
      <c r="EG14" t="s">
        <v>2766</v>
      </c>
      <c r="EH14" s="134" t="s">
        <v>2767</v>
      </c>
      <c r="EI14" s="74" t="s">
        <v>2768</v>
      </c>
      <c r="EJ14" s="134" t="s">
        <v>2769</v>
      </c>
      <c r="EK14" s="74" t="s">
        <v>2770</v>
      </c>
      <c r="EL14" s="135">
        <v>8</v>
      </c>
      <c r="EM14" s="74" t="s">
        <v>2737</v>
      </c>
      <c r="ET14" s="134" t="s">
        <v>2772</v>
      </c>
      <c r="EU14" s="73" t="s">
        <v>2773</v>
      </c>
      <c r="EV14" s="64">
        <v>1107</v>
      </c>
      <c r="EW14" s="73" t="s">
        <v>2774</v>
      </c>
      <c r="EZ14" s="134" t="s">
        <v>2775</v>
      </c>
      <c r="FA14" s="74" t="s">
        <v>2776</v>
      </c>
      <c r="FB14" s="62">
        <v>12</v>
      </c>
      <c r="FC14" s="63" t="s">
        <v>2777</v>
      </c>
      <c r="FH14" s="247">
        <v>10</v>
      </c>
      <c r="FI14" s="248" t="s">
        <v>5803</v>
      </c>
      <c r="FJ14" s="249">
        <v>16</v>
      </c>
      <c r="FK14" s="74" t="s">
        <v>5804</v>
      </c>
      <c r="FZ14" s="64" t="s">
        <v>5805</v>
      </c>
      <c r="GA14" s="74" t="s">
        <v>5806</v>
      </c>
      <c r="GB14" s="135" t="s">
        <v>5807</v>
      </c>
      <c r="GC14" s="251" t="s">
        <v>5808</v>
      </c>
      <c r="GD14" s="261"/>
      <c r="GE14" s="267" t="s">
        <v>5809</v>
      </c>
      <c r="GF14" s="134" t="s">
        <v>5810</v>
      </c>
      <c r="GG14" s="74" t="s">
        <v>5811</v>
      </c>
      <c r="GP14" s="255">
        <v>95001</v>
      </c>
      <c r="GQ14" s="255" t="s">
        <v>5812</v>
      </c>
      <c r="GR14" s="134" t="s">
        <v>5813</v>
      </c>
      <c r="GS14" s="262" t="s">
        <v>5814</v>
      </c>
      <c r="GT14" t="s">
        <v>5815</v>
      </c>
      <c r="GU14" s="262" t="s">
        <v>5816</v>
      </c>
      <c r="GX14" s="134" t="s">
        <v>5817</v>
      </c>
      <c r="GY14" s="258" t="s">
        <v>5818</v>
      </c>
      <c r="HB14" s="134" t="s">
        <v>5819</v>
      </c>
      <c r="HC14" s="323" t="s">
        <v>5820</v>
      </c>
    </row>
    <row r="15" spans="1:215" ht="14.85" customHeight="1" thickBot="1">
      <c r="B15" s="62">
        <v>12</v>
      </c>
      <c r="C15" s="63" t="s">
        <v>2778</v>
      </c>
      <c r="F15" s="62" t="s">
        <v>2779</v>
      </c>
      <c r="G15" s="63" t="s">
        <v>2780</v>
      </c>
      <c r="H15" s="62" t="s">
        <v>2779</v>
      </c>
      <c r="I15" s="63" t="s">
        <v>2780</v>
      </c>
      <c r="J15" s="62" t="s">
        <v>2779</v>
      </c>
      <c r="K15" s="63" t="s">
        <v>2780</v>
      </c>
      <c r="L15" s="62" t="s">
        <v>2779</v>
      </c>
      <c r="M15" s="63" t="s">
        <v>2780</v>
      </c>
      <c r="N15" s="62" t="s">
        <v>2779</v>
      </c>
      <c r="O15" s="63" t="s">
        <v>2780</v>
      </c>
      <c r="Z15" s="103" t="s">
        <v>5821</v>
      </c>
      <c r="AA15" s="135">
        <v>4</v>
      </c>
      <c r="BN15" s="62">
        <v>1005</v>
      </c>
      <c r="BO15" s="63" t="s">
        <v>2781</v>
      </c>
      <c r="BT15" s="64">
        <v>10</v>
      </c>
      <c r="BU15" s="74" t="s">
        <v>2782</v>
      </c>
      <c r="BV15" s="64">
        <v>10</v>
      </c>
      <c r="BW15" s="74" t="s">
        <v>2782</v>
      </c>
      <c r="CF15" s="62">
        <v>13</v>
      </c>
      <c r="CG15" s="63" t="s">
        <v>2783</v>
      </c>
      <c r="CN15" s="62" t="s">
        <v>2784</v>
      </c>
      <c r="CO15" s="68" t="s">
        <v>2785</v>
      </c>
      <c r="CP15" s="62" t="s">
        <v>2784</v>
      </c>
      <c r="CQ15" s="63" t="s">
        <v>2785</v>
      </c>
      <c r="CR15" s="62" t="s">
        <v>2784</v>
      </c>
      <c r="CS15" s="68" t="s">
        <v>2785</v>
      </c>
      <c r="CV15" s="126" t="s">
        <v>5822</v>
      </c>
      <c r="CW15" s="127" t="s">
        <v>2786</v>
      </c>
      <c r="CX15" s="126" t="s">
        <v>5822</v>
      </c>
      <c r="CY15" s="127" t="s">
        <v>2786</v>
      </c>
      <c r="CZ15" s="126" t="s">
        <v>5822</v>
      </c>
      <c r="DA15" s="127" t="s">
        <v>2786</v>
      </c>
      <c r="DB15" s="126" t="s">
        <v>5822</v>
      </c>
      <c r="DC15" s="127" t="s">
        <v>2786</v>
      </c>
      <c r="DJ15" s="219">
        <v>21</v>
      </c>
      <c r="DK15" s="66" t="s">
        <v>5823</v>
      </c>
      <c r="DL15" s="95"/>
      <c r="DM15" s="95"/>
      <c r="DN15" s="95"/>
      <c r="DO15" s="95"/>
      <c r="DP15" s="95"/>
      <c r="DR15" s="94"/>
      <c r="DS15" s="93"/>
      <c r="ED15" s="134" t="s">
        <v>2787</v>
      </c>
      <c r="EE15" t="s">
        <v>2788</v>
      </c>
      <c r="EF15" s="134" t="s">
        <v>2787</v>
      </c>
      <c r="EG15" t="s">
        <v>2788</v>
      </c>
      <c r="EH15" s="134" t="s">
        <v>2789</v>
      </c>
      <c r="EI15" s="74" t="s">
        <v>2790</v>
      </c>
      <c r="EJ15" s="434" t="s">
        <v>2791</v>
      </c>
      <c r="EK15" s="433" t="s">
        <v>2792</v>
      </c>
      <c r="EL15" s="135">
        <v>9</v>
      </c>
      <c r="EM15" s="74" t="s">
        <v>2760</v>
      </c>
      <c r="ET15" s="134" t="s">
        <v>2795</v>
      </c>
      <c r="EU15" s="73" t="s">
        <v>2796</v>
      </c>
      <c r="EV15" s="64">
        <v>1108</v>
      </c>
      <c r="EW15" s="73" t="s">
        <v>2797</v>
      </c>
      <c r="EZ15" s="134" t="s">
        <v>2798</v>
      </c>
      <c r="FA15" s="74" t="s">
        <v>2799</v>
      </c>
      <c r="FB15" s="80">
        <v>13</v>
      </c>
      <c r="FC15" s="81" t="s">
        <v>2800</v>
      </c>
      <c r="FH15" s="247">
        <v>11</v>
      </c>
      <c r="FI15" s="248" t="s">
        <v>5824</v>
      </c>
      <c r="FJ15" s="249">
        <v>17</v>
      </c>
      <c r="FK15" s="74" t="s">
        <v>5825</v>
      </c>
      <c r="FZ15" s="64" t="s">
        <v>5826</v>
      </c>
      <c r="GA15" s="74" t="s">
        <v>5827</v>
      </c>
      <c r="GB15" s="135" t="s">
        <v>5828</v>
      </c>
      <c r="GC15" s="251" t="s">
        <v>5829</v>
      </c>
      <c r="GD15" s="134" t="s">
        <v>5830</v>
      </c>
      <c r="GE15" s="272" t="s">
        <v>5831</v>
      </c>
      <c r="GF15" s="134" t="s">
        <v>5832</v>
      </c>
      <c r="GG15" s="74" t="s">
        <v>5833</v>
      </c>
      <c r="GP15" s="255">
        <v>95012</v>
      </c>
      <c r="GQ15" s="255" t="s">
        <v>5834</v>
      </c>
      <c r="GR15" s="134"/>
      <c r="GS15" s="256" t="s">
        <v>5835</v>
      </c>
      <c r="GT15" t="s">
        <v>5836</v>
      </c>
      <c r="GU15" s="262" t="s">
        <v>5837</v>
      </c>
      <c r="GX15" s="134" t="s">
        <v>5838</v>
      </c>
      <c r="GY15" s="258" t="s">
        <v>5839</v>
      </c>
      <c r="HB15" s="134" t="s">
        <v>5840</v>
      </c>
      <c r="HC15" s="323" t="s">
        <v>5841</v>
      </c>
    </row>
    <row r="16" spans="1:215" ht="14.85" customHeight="1">
      <c r="B16" s="62">
        <v>13</v>
      </c>
      <c r="C16" s="63" t="s">
        <v>2801</v>
      </c>
      <c r="F16" s="62" t="s">
        <v>2802</v>
      </c>
      <c r="G16" s="63" t="s">
        <v>2803</v>
      </c>
      <c r="H16" s="62" t="s">
        <v>2802</v>
      </c>
      <c r="I16" s="63" t="s">
        <v>2803</v>
      </c>
      <c r="J16" s="62" t="s">
        <v>2802</v>
      </c>
      <c r="K16" s="63" t="s">
        <v>2803</v>
      </c>
      <c r="L16" s="62" t="s">
        <v>2802</v>
      </c>
      <c r="M16" s="63" t="s">
        <v>2803</v>
      </c>
      <c r="N16" s="62" t="s">
        <v>2802</v>
      </c>
      <c r="O16" s="63" t="s">
        <v>2803</v>
      </c>
      <c r="Z16" s="103" t="s">
        <v>5842</v>
      </c>
      <c r="AA16" s="135">
        <v>5</v>
      </c>
      <c r="BN16" s="62">
        <v>2001</v>
      </c>
      <c r="BO16" s="63" t="s">
        <v>2804</v>
      </c>
      <c r="BT16" s="64">
        <v>11</v>
      </c>
      <c r="BU16" s="74" t="s">
        <v>2805</v>
      </c>
      <c r="BV16" s="64">
        <v>11</v>
      </c>
      <c r="BW16" s="74" t="s">
        <v>2805</v>
      </c>
      <c r="CF16" s="62">
        <v>15</v>
      </c>
      <c r="CG16" s="63" t="s">
        <v>2806</v>
      </c>
      <c r="CN16" s="62" t="s">
        <v>2807</v>
      </c>
      <c r="CO16" s="68" t="s">
        <v>2808</v>
      </c>
      <c r="CP16" s="62" t="s">
        <v>2807</v>
      </c>
      <c r="CQ16" s="63" t="s">
        <v>2808</v>
      </c>
      <c r="CR16" s="62" t="s">
        <v>2807</v>
      </c>
      <c r="CS16" s="68" t="s">
        <v>2808</v>
      </c>
      <c r="CV16" s="126" t="s">
        <v>5843</v>
      </c>
      <c r="CW16" s="127" t="s">
        <v>2809</v>
      </c>
      <c r="CX16" s="126" t="s">
        <v>5843</v>
      </c>
      <c r="CY16" s="127" t="s">
        <v>2809</v>
      </c>
      <c r="CZ16" s="126" t="s">
        <v>5843</v>
      </c>
      <c r="DA16" s="127" t="s">
        <v>2809</v>
      </c>
      <c r="DB16" s="126" t="s">
        <v>5843</v>
      </c>
      <c r="DC16" s="127" t="s">
        <v>2809</v>
      </c>
      <c r="DJ16" s="219">
        <v>34</v>
      </c>
      <c r="DK16" s="66" t="s">
        <v>5844</v>
      </c>
      <c r="DL16" s="95"/>
      <c r="DM16" s="95"/>
      <c r="DN16" s="95"/>
      <c r="DO16" s="95"/>
      <c r="DP16" s="95"/>
      <c r="DR16" s="94"/>
      <c r="DS16" s="93"/>
      <c r="ED16" s="134" t="s">
        <v>2810</v>
      </c>
      <c r="EE16" t="s">
        <v>2811</v>
      </c>
      <c r="EF16" s="134" t="s">
        <v>2810</v>
      </c>
      <c r="EG16" t="s">
        <v>2811</v>
      </c>
      <c r="EH16" s="134" t="s">
        <v>2812</v>
      </c>
      <c r="EI16" s="74" t="s">
        <v>2813</v>
      </c>
      <c r="EJ16" s="434" t="s">
        <v>2814</v>
      </c>
      <c r="EK16" s="433" t="s">
        <v>2815</v>
      </c>
      <c r="EL16" s="135">
        <v>10</v>
      </c>
      <c r="EM16" s="74" t="s">
        <v>2782</v>
      </c>
      <c r="ET16" s="134" t="s">
        <v>2818</v>
      </c>
      <c r="EU16" s="73" t="s">
        <v>2819</v>
      </c>
      <c r="EV16" s="64">
        <v>1109</v>
      </c>
      <c r="EW16" s="73" t="s">
        <v>2820</v>
      </c>
      <c r="EZ16" s="134" t="s">
        <v>2821</v>
      </c>
      <c r="FA16" s="74" t="s">
        <v>2822</v>
      </c>
      <c r="FH16" s="247">
        <v>12</v>
      </c>
      <c r="FI16" s="248" t="s">
        <v>5845</v>
      </c>
      <c r="FJ16" s="249">
        <v>19</v>
      </c>
      <c r="FK16" s="74" t="s">
        <v>5846</v>
      </c>
      <c r="FZ16" s="64" t="s">
        <v>5847</v>
      </c>
      <c r="GA16" s="74" t="s">
        <v>5848</v>
      </c>
      <c r="GB16" s="135" t="s">
        <v>5849</v>
      </c>
      <c r="GC16" s="251" t="s">
        <v>5850</v>
      </c>
      <c r="GD16" s="134" t="s">
        <v>5851</v>
      </c>
      <c r="GE16" s="272" t="s">
        <v>5852</v>
      </c>
      <c r="GF16" s="134" t="s">
        <v>5853</v>
      </c>
      <c r="GG16" s="74" t="s">
        <v>5854</v>
      </c>
      <c r="GP16" s="255">
        <v>95016</v>
      </c>
      <c r="GQ16" s="255" t="s">
        <v>5855</v>
      </c>
      <c r="GR16" s="134" t="s">
        <v>5856</v>
      </c>
      <c r="GS16" s="262" t="s">
        <v>5857</v>
      </c>
      <c r="GU16" s="273" t="s">
        <v>5858</v>
      </c>
      <c r="GX16" s="134" t="s">
        <v>5859</v>
      </c>
      <c r="GY16" s="258" t="s">
        <v>5860</v>
      </c>
      <c r="HB16" s="134" t="s">
        <v>5861</v>
      </c>
      <c r="HC16" s="323" t="s">
        <v>5862</v>
      </c>
    </row>
    <row r="17" spans="2:211" ht="14.85" customHeight="1">
      <c r="B17" s="62">
        <v>14</v>
      </c>
      <c r="C17" s="63" t="s">
        <v>2823</v>
      </c>
      <c r="F17" s="62" t="s">
        <v>2824</v>
      </c>
      <c r="G17" s="63" t="s">
        <v>2825</v>
      </c>
      <c r="H17" s="62" t="s">
        <v>2824</v>
      </c>
      <c r="I17" s="63" t="s">
        <v>2825</v>
      </c>
      <c r="J17" s="62" t="s">
        <v>2824</v>
      </c>
      <c r="K17" s="63" t="s">
        <v>2825</v>
      </c>
      <c r="L17" s="62" t="s">
        <v>2824</v>
      </c>
      <c r="M17" s="63" t="s">
        <v>2825</v>
      </c>
      <c r="N17" s="62" t="s">
        <v>2824</v>
      </c>
      <c r="O17" s="63" t="s">
        <v>2825</v>
      </c>
      <c r="Z17" s="103" t="s">
        <v>5863</v>
      </c>
      <c r="AA17" s="135">
        <v>3</v>
      </c>
      <c r="BN17" s="62">
        <v>2002</v>
      </c>
      <c r="BO17" s="63" t="s">
        <v>2867</v>
      </c>
      <c r="BT17" s="64">
        <v>12</v>
      </c>
      <c r="BU17" s="74" t="s">
        <v>2826</v>
      </c>
      <c r="BV17" s="64">
        <v>12</v>
      </c>
      <c r="BW17" s="74" t="s">
        <v>2826</v>
      </c>
      <c r="CF17" s="62">
        <v>16</v>
      </c>
      <c r="CG17" s="63" t="s">
        <v>2827</v>
      </c>
      <c r="CN17" s="62" t="s">
        <v>2828</v>
      </c>
      <c r="CO17" s="68" t="s">
        <v>2829</v>
      </c>
      <c r="CP17" s="62" t="s">
        <v>2828</v>
      </c>
      <c r="CQ17" s="63" t="s">
        <v>2829</v>
      </c>
      <c r="CR17" s="62" t="s">
        <v>2828</v>
      </c>
      <c r="CS17" s="68" t="s">
        <v>2829</v>
      </c>
      <c r="CV17" s="126" t="s">
        <v>5864</v>
      </c>
      <c r="CW17" s="127" t="s">
        <v>2830</v>
      </c>
      <c r="CX17" s="126" t="s">
        <v>5864</v>
      </c>
      <c r="CY17" s="127" t="s">
        <v>2830</v>
      </c>
      <c r="CZ17" s="126" t="s">
        <v>5864</v>
      </c>
      <c r="DA17" s="127" t="s">
        <v>2830</v>
      </c>
      <c r="DB17" s="126" t="s">
        <v>5864</v>
      </c>
      <c r="DC17" s="127" t="s">
        <v>2830</v>
      </c>
      <c r="DJ17" s="219">
        <v>35</v>
      </c>
      <c r="DK17" s="66" t="s">
        <v>5865</v>
      </c>
      <c r="DM17" s="95"/>
      <c r="DN17" s="95"/>
      <c r="DO17" s="95"/>
      <c r="DP17" s="95"/>
      <c r="DR17" s="94"/>
      <c r="DS17" s="93"/>
      <c r="ED17" s="134" t="s">
        <v>2831</v>
      </c>
      <c r="EE17" t="s">
        <v>2832</v>
      </c>
      <c r="EF17" s="134" t="s">
        <v>2831</v>
      </c>
      <c r="EG17" t="s">
        <v>2832</v>
      </c>
      <c r="EH17" s="134" t="s">
        <v>2833</v>
      </c>
      <c r="EI17" s="74" t="s">
        <v>2834</v>
      </c>
      <c r="EJ17" s="434" t="s">
        <v>2835</v>
      </c>
      <c r="EK17" s="433" t="s">
        <v>2836</v>
      </c>
      <c r="EL17" s="135">
        <v>11</v>
      </c>
      <c r="EM17" s="74" t="s">
        <v>2805</v>
      </c>
      <c r="ET17" s="134" t="s">
        <v>2838</v>
      </c>
      <c r="EU17" s="73" t="s">
        <v>2839</v>
      </c>
      <c r="EV17" s="64">
        <v>1110</v>
      </c>
      <c r="EW17" s="73" t="s">
        <v>2840</v>
      </c>
      <c r="EZ17" s="134" t="s">
        <v>2841</v>
      </c>
      <c r="FA17" s="74" t="s">
        <v>2842</v>
      </c>
      <c r="FB17" s="136"/>
      <c r="FH17" s="247">
        <v>13</v>
      </c>
      <c r="FI17" s="248" t="s">
        <v>5866</v>
      </c>
      <c r="FJ17" s="274">
        <v>21</v>
      </c>
      <c r="FK17" s="74" t="s">
        <v>5867</v>
      </c>
      <c r="FZ17" s="64" t="s">
        <v>5868</v>
      </c>
      <c r="GA17" s="74" t="s">
        <v>5869</v>
      </c>
      <c r="GB17" s="135" t="s">
        <v>5870</v>
      </c>
      <c r="GC17" s="251" t="s">
        <v>5871</v>
      </c>
      <c r="GD17" s="134" t="s">
        <v>5872</v>
      </c>
      <c r="GE17" s="272" t="s">
        <v>5873</v>
      </c>
      <c r="GF17" s="134" t="s">
        <v>5874</v>
      </c>
      <c r="GG17" s="74" t="s">
        <v>5875</v>
      </c>
      <c r="GP17" s="255">
        <v>99456</v>
      </c>
      <c r="GQ17" s="255" t="s">
        <v>5876</v>
      </c>
      <c r="GR17" s="134" t="s">
        <v>5877</v>
      </c>
      <c r="GS17" s="262" t="s">
        <v>5878</v>
      </c>
      <c r="GU17" s="256" t="s">
        <v>5879</v>
      </c>
      <c r="GX17" s="134" t="s">
        <v>5880</v>
      </c>
      <c r="GY17" s="258" t="s">
        <v>5881</v>
      </c>
      <c r="HB17" s="134" t="s">
        <v>5882</v>
      </c>
      <c r="HC17" s="323" t="s">
        <v>5883</v>
      </c>
    </row>
    <row r="18" spans="2:211" ht="14.85" customHeight="1" thickBot="1">
      <c r="B18" s="62">
        <v>15</v>
      </c>
      <c r="C18" s="63" t="s">
        <v>2843</v>
      </c>
      <c r="F18" s="62" t="s">
        <v>2844</v>
      </c>
      <c r="G18" s="63" t="s">
        <v>2845</v>
      </c>
      <c r="H18" s="62" t="s">
        <v>2844</v>
      </c>
      <c r="I18" s="63" t="s">
        <v>2845</v>
      </c>
      <c r="J18" s="62" t="s">
        <v>2844</v>
      </c>
      <c r="K18" s="63" t="s">
        <v>2845</v>
      </c>
      <c r="L18" s="62" t="s">
        <v>2844</v>
      </c>
      <c r="M18" s="63" t="s">
        <v>2845</v>
      </c>
      <c r="N18" s="62" t="s">
        <v>2844</v>
      </c>
      <c r="O18" s="63" t="s">
        <v>2845</v>
      </c>
      <c r="BN18" s="62">
        <v>2003</v>
      </c>
      <c r="BO18" s="63" t="s">
        <v>2846</v>
      </c>
      <c r="BT18" s="64">
        <v>13</v>
      </c>
      <c r="BU18" s="74" t="s">
        <v>2847</v>
      </c>
      <c r="BV18" s="64">
        <v>13</v>
      </c>
      <c r="BW18" s="74" t="s">
        <v>2847</v>
      </c>
      <c r="CF18" s="62">
        <v>17</v>
      </c>
      <c r="CG18" s="63" t="s">
        <v>2560</v>
      </c>
      <c r="CN18" s="62" t="s">
        <v>2848</v>
      </c>
      <c r="CO18" s="68" t="s">
        <v>2849</v>
      </c>
      <c r="CP18" s="62" t="s">
        <v>2848</v>
      </c>
      <c r="CQ18" s="63" t="s">
        <v>2849</v>
      </c>
      <c r="CR18" s="62" t="s">
        <v>2848</v>
      </c>
      <c r="CS18" s="68" t="s">
        <v>2849</v>
      </c>
      <c r="CV18" s="126" t="s">
        <v>5884</v>
      </c>
      <c r="CW18" s="127" t="s">
        <v>2850</v>
      </c>
      <c r="CX18" s="126" t="s">
        <v>5884</v>
      </c>
      <c r="CY18" s="127" t="s">
        <v>2850</v>
      </c>
      <c r="CZ18" s="126" t="s">
        <v>5884</v>
      </c>
      <c r="DA18" s="127" t="s">
        <v>2850</v>
      </c>
      <c r="DB18" s="126" t="s">
        <v>5884</v>
      </c>
      <c r="DC18" s="127" t="s">
        <v>2850</v>
      </c>
      <c r="DJ18" s="219">
        <v>31</v>
      </c>
      <c r="DK18" s="66" t="s">
        <v>5885</v>
      </c>
      <c r="DR18" s="94"/>
      <c r="DS18" s="93"/>
      <c r="ED18" s="137" t="s">
        <v>2851</v>
      </c>
      <c r="EE18" s="88" t="s">
        <v>2852</v>
      </c>
      <c r="EF18" s="137" t="s">
        <v>2851</v>
      </c>
      <c r="EG18" s="88" t="s">
        <v>2852</v>
      </c>
      <c r="EH18" s="134" t="s">
        <v>2853</v>
      </c>
      <c r="EI18" s="74" t="s">
        <v>2854</v>
      </c>
      <c r="EJ18" s="434" t="s">
        <v>2855</v>
      </c>
      <c r="EK18" s="433" t="s">
        <v>2856</v>
      </c>
      <c r="EL18" s="135">
        <v>12</v>
      </c>
      <c r="EM18" s="74" t="s">
        <v>2826</v>
      </c>
      <c r="ET18" s="134" t="s">
        <v>2859</v>
      </c>
      <c r="EU18" s="73" t="s">
        <v>2860</v>
      </c>
      <c r="EV18" s="64">
        <v>1198</v>
      </c>
      <c r="EW18" s="73" t="s">
        <v>2861</v>
      </c>
      <c r="EZ18" s="134" t="s">
        <v>2862</v>
      </c>
      <c r="FA18" s="74" t="s">
        <v>2863</v>
      </c>
      <c r="FH18" s="247">
        <v>14</v>
      </c>
      <c r="FI18" s="248" t="s">
        <v>5886</v>
      </c>
      <c r="FJ18" s="249">
        <v>22</v>
      </c>
      <c r="FK18" s="74" t="s">
        <v>5887</v>
      </c>
      <c r="FZ18" s="64" t="s">
        <v>5888</v>
      </c>
      <c r="GA18" s="74" t="s">
        <v>5889</v>
      </c>
      <c r="GB18" s="135" t="s">
        <v>5890</v>
      </c>
      <c r="GC18" s="251" t="s">
        <v>5891</v>
      </c>
      <c r="GD18" s="261"/>
      <c r="GE18" s="267" t="s">
        <v>5892</v>
      </c>
      <c r="GF18" s="134" t="s">
        <v>5893</v>
      </c>
      <c r="GG18" s="74" t="s">
        <v>5894</v>
      </c>
      <c r="GP18" s="255">
        <v>99457</v>
      </c>
      <c r="GQ18" s="255" t="s">
        <v>5895</v>
      </c>
      <c r="GR18" s="134"/>
      <c r="GS18" s="273" t="s">
        <v>5896</v>
      </c>
      <c r="GT18" t="s">
        <v>5897</v>
      </c>
      <c r="GU18" s="262" t="s">
        <v>5898</v>
      </c>
      <c r="GX18" s="134" t="s">
        <v>5899</v>
      </c>
      <c r="GY18" s="258" t="s">
        <v>5900</v>
      </c>
      <c r="HB18" s="134" t="s">
        <v>5901</v>
      </c>
      <c r="HC18" s="323" t="s">
        <v>5902</v>
      </c>
    </row>
    <row r="19" spans="2:211" ht="14.85" customHeight="1">
      <c r="B19" s="62">
        <v>41</v>
      </c>
      <c r="C19" s="63" t="s">
        <v>2864</v>
      </c>
      <c r="F19" s="62" t="s">
        <v>2865</v>
      </c>
      <c r="G19" s="63" t="s">
        <v>2866</v>
      </c>
      <c r="H19" s="62" t="s">
        <v>2865</v>
      </c>
      <c r="I19" s="63" t="s">
        <v>2866</v>
      </c>
      <c r="J19" s="62" t="s">
        <v>2865</v>
      </c>
      <c r="K19" s="63" t="s">
        <v>2866</v>
      </c>
      <c r="L19" s="62" t="s">
        <v>2865</v>
      </c>
      <c r="M19" s="63" t="s">
        <v>2866</v>
      </c>
      <c r="N19" s="62" t="s">
        <v>2865</v>
      </c>
      <c r="O19" s="63" t="s">
        <v>2866</v>
      </c>
      <c r="BN19" s="62">
        <v>2004</v>
      </c>
      <c r="BO19" s="63" t="s">
        <v>2940</v>
      </c>
      <c r="BT19" s="64">
        <v>14</v>
      </c>
      <c r="BU19" s="74" t="s">
        <v>2868</v>
      </c>
      <c r="BV19" s="64">
        <v>14</v>
      </c>
      <c r="BW19" s="74" t="s">
        <v>2868</v>
      </c>
      <c r="CF19" s="62">
        <v>18</v>
      </c>
      <c r="CG19" s="63" t="s">
        <v>2869</v>
      </c>
      <c r="CN19" s="62" t="s">
        <v>2870</v>
      </c>
      <c r="CO19" s="68" t="s">
        <v>2871</v>
      </c>
      <c r="CP19" s="62" t="s">
        <v>2870</v>
      </c>
      <c r="CQ19" s="63" t="s">
        <v>2871</v>
      </c>
      <c r="CR19" s="62" t="s">
        <v>2870</v>
      </c>
      <c r="CS19" s="68" t="s">
        <v>2871</v>
      </c>
      <c r="CV19" s="126" t="s">
        <v>5903</v>
      </c>
      <c r="CW19" s="127" t="s">
        <v>2872</v>
      </c>
      <c r="CX19" s="126" t="s">
        <v>5903</v>
      </c>
      <c r="CY19" s="127" t="s">
        <v>2872</v>
      </c>
      <c r="CZ19" s="126" t="s">
        <v>5903</v>
      </c>
      <c r="DA19" s="127" t="s">
        <v>2872</v>
      </c>
      <c r="DB19" s="126" t="s">
        <v>5903</v>
      </c>
      <c r="DC19" s="127" t="s">
        <v>2872</v>
      </c>
      <c r="DJ19" s="219">
        <v>32</v>
      </c>
      <c r="DK19" s="66" t="s">
        <v>5904</v>
      </c>
      <c r="DR19" s="94"/>
      <c r="DS19" s="93"/>
      <c r="EH19" s="134" t="s">
        <v>2873</v>
      </c>
      <c r="EI19" s="74" t="s">
        <v>2874</v>
      </c>
      <c r="EJ19" s="434" t="s">
        <v>2875</v>
      </c>
      <c r="EK19" s="433" t="s">
        <v>2876</v>
      </c>
      <c r="EL19" s="135">
        <v>13</v>
      </c>
      <c r="EM19" s="74" t="s">
        <v>2847</v>
      </c>
      <c r="ET19" s="134" t="s">
        <v>2878</v>
      </c>
      <c r="EU19" s="73" t="s">
        <v>2879</v>
      </c>
      <c r="EV19" s="64">
        <v>1199</v>
      </c>
      <c r="EW19" s="73" t="s">
        <v>2880</v>
      </c>
      <c r="EZ19" s="134" t="s">
        <v>2881</v>
      </c>
      <c r="FA19" s="74" t="s">
        <v>2882</v>
      </c>
      <c r="FH19" s="247">
        <v>16</v>
      </c>
      <c r="FI19" s="248" t="s">
        <v>5905</v>
      </c>
      <c r="FJ19" s="249">
        <v>23</v>
      </c>
      <c r="FK19" s="74" t="s">
        <v>5906</v>
      </c>
      <c r="FZ19" s="64" t="s">
        <v>5907</v>
      </c>
      <c r="GA19" s="74" t="s">
        <v>5908</v>
      </c>
      <c r="GB19" s="135" t="s">
        <v>5909</v>
      </c>
      <c r="GC19" s="251" t="s">
        <v>5910</v>
      </c>
      <c r="GD19" s="134" t="s">
        <v>5911</v>
      </c>
      <c r="GE19" s="272" t="s">
        <v>5912</v>
      </c>
      <c r="GF19" s="134" t="s">
        <v>5913</v>
      </c>
      <c r="GG19" s="74" t="s">
        <v>5914</v>
      </c>
      <c r="GP19" s="255">
        <v>99383</v>
      </c>
      <c r="GQ19" s="255" t="s">
        <v>5915</v>
      </c>
      <c r="GR19" s="134"/>
      <c r="GS19" s="275" t="s">
        <v>5628</v>
      </c>
      <c r="GT19" t="s">
        <v>5916</v>
      </c>
      <c r="GU19" s="262" t="s">
        <v>5917</v>
      </c>
      <c r="GX19" s="134" t="s">
        <v>5918</v>
      </c>
      <c r="GY19" s="258" t="s">
        <v>5919</v>
      </c>
      <c r="HB19" s="261"/>
      <c r="HC19" s="310" t="s">
        <v>5920</v>
      </c>
    </row>
    <row r="20" spans="2:211" ht="14.85" customHeight="1" thickBot="1">
      <c r="B20" s="62">
        <v>45</v>
      </c>
      <c r="C20" s="63" t="s">
        <v>2883</v>
      </c>
      <c r="F20" s="62" t="s">
        <v>2884</v>
      </c>
      <c r="G20" s="63" t="s">
        <v>2885</v>
      </c>
      <c r="H20" s="62" t="s">
        <v>2884</v>
      </c>
      <c r="I20" s="63" t="s">
        <v>2885</v>
      </c>
      <c r="J20" s="62" t="s">
        <v>2884</v>
      </c>
      <c r="K20" s="63" t="s">
        <v>2885</v>
      </c>
      <c r="L20" s="62" t="s">
        <v>2884</v>
      </c>
      <c r="M20" s="63" t="s">
        <v>2885</v>
      </c>
      <c r="N20" s="62" t="s">
        <v>2884</v>
      </c>
      <c r="O20" s="63" t="s">
        <v>2885</v>
      </c>
      <c r="BN20" s="62">
        <v>2005</v>
      </c>
      <c r="BO20" s="63" t="s">
        <v>2972</v>
      </c>
      <c r="BT20" s="64">
        <v>15</v>
      </c>
      <c r="BU20" s="74" t="s">
        <v>2887</v>
      </c>
      <c r="BV20" s="64">
        <v>15</v>
      </c>
      <c r="BW20" s="74" t="s">
        <v>2887</v>
      </c>
      <c r="CF20" s="276">
        <v>51</v>
      </c>
      <c r="CG20" s="277" t="s">
        <v>5921</v>
      </c>
      <c r="CN20" s="62" t="s">
        <v>2888</v>
      </c>
      <c r="CO20" s="68" t="s">
        <v>2889</v>
      </c>
      <c r="CP20" s="62" t="s">
        <v>2888</v>
      </c>
      <c r="CQ20" s="63" t="s">
        <v>2889</v>
      </c>
      <c r="CR20" s="62" t="s">
        <v>2888</v>
      </c>
      <c r="CS20" s="68" t="s">
        <v>2889</v>
      </c>
      <c r="CV20" s="126" t="s">
        <v>5922</v>
      </c>
      <c r="CW20" s="127" t="s">
        <v>2890</v>
      </c>
      <c r="CX20" s="126" t="s">
        <v>5922</v>
      </c>
      <c r="CY20" s="127" t="s">
        <v>2890</v>
      </c>
      <c r="CZ20" s="126" t="s">
        <v>5922</v>
      </c>
      <c r="DA20" s="127" t="s">
        <v>2890</v>
      </c>
      <c r="DB20" s="126" t="s">
        <v>5922</v>
      </c>
      <c r="DC20" s="127" t="s">
        <v>2890</v>
      </c>
      <c r="DJ20" s="219">
        <v>26</v>
      </c>
      <c r="DK20" s="66" t="s">
        <v>5923</v>
      </c>
      <c r="DR20" s="94"/>
      <c r="DS20" s="93"/>
      <c r="ED20" s="136"/>
      <c r="EH20" s="134" t="s">
        <v>2891</v>
      </c>
      <c r="EI20" s="74" t="s">
        <v>2892</v>
      </c>
      <c r="EJ20" s="434" t="s">
        <v>2893</v>
      </c>
      <c r="EK20" s="433" t="s">
        <v>2894</v>
      </c>
      <c r="EL20" s="135">
        <v>14</v>
      </c>
      <c r="EM20" s="74" t="s">
        <v>2868</v>
      </c>
      <c r="ET20" s="134" t="s">
        <v>2896</v>
      </c>
      <c r="EU20" s="73" t="s">
        <v>2897</v>
      </c>
      <c r="EV20" s="64">
        <v>1200</v>
      </c>
      <c r="EW20" s="73" t="s">
        <v>2898</v>
      </c>
      <c r="EZ20" s="132"/>
      <c r="FA20" s="133" t="s">
        <v>2899</v>
      </c>
      <c r="FH20" s="247">
        <v>17</v>
      </c>
      <c r="FI20" s="248" t="s">
        <v>5924</v>
      </c>
      <c r="FJ20" s="249">
        <v>24</v>
      </c>
      <c r="FK20" s="74" t="s">
        <v>5925</v>
      </c>
      <c r="FZ20" s="64" t="s">
        <v>5926</v>
      </c>
      <c r="GA20" s="74" t="s">
        <v>5927</v>
      </c>
      <c r="GB20" s="135" t="s">
        <v>5928</v>
      </c>
      <c r="GC20" s="251" t="s">
        <v>4557</v>
      </c>
      <c r="GD20" s="134" t="s">
        <v>5929</v>
      </c>
      <c r="GE20" s="272" t="s">
        <v>5930</v>
      </c>
      <c r="GF20" s="134"/>
      <c r="GG20" s="74" t="s">
        <v>5931</v>
      </c>
      <c r="GP20" s="255">
        <v>99384</v>
      </c>
      <c r="GQ20" s="255" t="s">
        <v>5932</v>
      </c>
      <c r="GR20" s="134" t="s">
        <v>5933</v>
      </c>
      <c r="GS20" s="262" t="s">
        <v>5934</v>
      </c>
      <c r="GU20" s="256" t="s">
        <v>5935</v>
      </c>
      <c r="GX20" s="134" t="s">
        <v>5936</v>
      </c>
      <c r="GY20" s="258" t="s">
        <v>5937</v>
      </c>
      <c r="HB20" s="134" t="s">
        <v>5938</v>
      </c>
      <c r="HC20" s="267" t="s">
        <v>5939</v>
      </c>
    </row>
    <row r="21" spans="2:211" ht="14.85" customHeight="1" thickBot="1">
      <c r="B21" s="62">
        <v>46</v>
      </c>
      <c r="C21" s="63" t="s">
        <v>2900</v>
      </c>
      <c r="F21" s="62" t="s">
        <v>2901</v>
      </c>
      <c r="G21" s="63" t="s">
        <v>2902</v>
      </c>
      <c r="H21" s="62" t="s">
        <v>2901</v>
      </c>
      <c r="I21" s="63" t="s">
        <v>2902</v>
      </c>
      <c r="J21" s="62" t="s">
        <v>2901</v>
      </c>
      <c r="K21" s="63" t="s">
        <v>2902</v>
      </c>
      <c r="L21" s="62" t="s">
        <v>2901</v>
      </c>
      <c r="M21" s="63" t="s">
        <v>2902</v>
      </c>
      <c r="N21" s="62" t="s">
        <v>2901</v>
      </c>
      <c r="O21" s="63" t="s">
        <v>2902</v>
      </c>
      <c r="BN21" s="62">
        <v>2006</v>
      </c>
      <c r="BO21" s="63" t="s">
        <v>2886</v>
      </c>
      <c r="BT21" s="64">
        <v>16</v>
      </c>
      <c r="BU21" s="74" t="s">
        <v>2904</v>
      </c>
      <c r="BV21" s="64">
        <v>16</v>
      </c>
      <c r="BW21" s="74" t="s">
        <v>2904</v>
      </c>
      <c r="CN21" s="62" t="s">
        <v>2905</v>
      </c>
      <c r="CO21" s="68" t="s">
        <v>2906</v>
      </c>
      <c r="CP21" s="62" t="s">
        <v>2905</v>
      </c>
      <c r="CQ21" s="63" t="s">
        <v>2906</v>
      </c>
      <c r="CR21" s="62" t="s">
        <v>2905</v>
      </c>
      <c r="CS21" s="68" t="s">
        <v>2906</v>
      </c>
      <c r="CV21" s="126" t="s">
        <v>5940</v>
      </c>
      <c r="CW21" s="127" t="s">
        <v>2907</v>
      </c>
      <c r="CX21" s="126" t="s">
        <v>5940</v>
      </c>
      <c r="CY21" s="127" t="s">
        <v>2907</v>
      </c>
      <c r="CZ21" s="126" t="s">
        <v>5940</v>
      </c>
      <c r="DA21" s="127" t="s">
        <v>2907</v>
      </c>
      <c r="DB21" s="126" t="s">
        <v>5940</v>
      </c>
      <c r="DC21" s="127" t="s">
        <v>2907</v>
      </c>
      <c r="DJ21" s="219">
        <v>36</v>
      </c>
      <c r="DK21" s="66" t="s">
        <v>5941</v>
      </c>
      <c r="DR21" s="94"/>
      <c r="DS21" s="93"/>
      <c r="ED21" s="136"/>
      <c r="EH21" s="134" t="s">
        <v>2908</v>
      </c>
      <c r="EI21" s="74" t="s">
        <v>2909</v>
      </c>
      <c r="EJ21" s="434" t="s">
        <v>2910</v>
      </c>
      <c r="EK21" s="433" t="s">
        <v>2911</v>
      </c>
      <c r="EL21" s="135">
        <v>15</v>
      </c>
      <c r="EM21" s="74" t="s">
        <v>2887</v>
      </c>
      <c r="ET21" s="134" t="s">
        <v>2914</v>
      </c>
      <c r="EU21" s="73" t="s">
        <v>2915</v>
      </c>
      <c r="EV21" s="64">
        <v>1201</v>
      </c>
      <c r="EW21" s="73" t="s">
        <v>2916</v>
      </c>
      <c r="EZ21" s="134" t="s">
        <v>2917</v>
      </c>
      <c r="FA21" s="74" t="s">
        <v>2918</v>
      </c>
      <c r="FH21" s="247">
        <v>18</v>
      </c>
      <c r="FI21" s="248" t="s">
        <v>5942</v>
      </c>
      <c r="FJ21" s="278">
        <v>25</v>
      </c>
      <c r="FK21" s="96" t="s">
        <v>5943</v>
      </c>
      <c r="FZ21" s="64" t="s">
        <v>5944</v>
      </c>
      <c r="GA21" s="74" t="s">
        <v>5945</v>
      </c>
      <c r="GB21" s="135" t="s">
        <v>5946</v>
      </c>
      <c r="GC21" s="251" t="s">
        <v>5947</v>
      </c>
      <c r="GD21" s="134" t="s">
        <v>5948</v>
      </c>
      <c r="GE21" s="272" t="s">
        <v>5949</v>
      </c>
      <c r="GF21" s="134" t="s">
        <v>5950</v>
      </c>
      <c r="GG21" s="74" t="s">
        <v>5951</v>
      </c>
      <c r="GP21" s="255">
        <v>99388</v>
      </c>
      <c r="GQ21" s="255" t="s">
        <v>5952</v>
      </c>
      <c r="GR21" s="134" t="s">
        <v>5953</v>
      </c>
      <c r="GS21" s="262" t="s">
        <v>5954</v>
      </c>
      <c r="GT21" t="s">
        <v>5955</v>
      </c>
      <c r="GU21" s="262" t="s">
        <v>5956</v>
      </c>
      <c r="GX21" s="134" t="s">
        <v>5957</v>
      </c>
      <c r="GY21" s="258" t="s">
        <v>5958</v>
      </c>
      <c r="HB21" s="134"/>
      <c r="HC21" s="267" t="s">
        <v>5959</v>
      </c>
    </row>
    <row r="22" spans="2:211" ht="14.85" customHeight="1" thickBot="1">
      <c r="B22" s="62">
        <v>47</v>
      </c>
      <c r="C22" s="63" t="s">
        <v>2919</v>
      </c>
      <c r="F22" s="62" t="s">
        <v>2920</v>
      </c>
      <c r="G22" s="63" t="s">
        <v>2921</v>
      </c>
      <c r="H22" s="62" t="s">
        <v>2920</v>
      </c>
      <c r="I22" s="63" t="s">
        <v>2921</v>
      </c>
      <c r="J22" s="62" t="s">
        <v>2920</v>
      </c>
      <c r="K22" s="63" t="s">
        <v>2921</v>
      </c>
      <c r="L22" s="62" t="s">
        <v>2920</v>
      </c>
      <c r="M22" s="63" t="s">
        <v>2921</v>
      </c>
      <c r="N22" s="62" t="s">
        <v>2920</v>
      </c>
      <c r="O22" s="63" t="s">
        <v>2921</v>
      </c>
      <c r="BN22" s="62">
        <v>2007</v>
      </c>
      <c r="BO22" s="63" t="s">
        <v>2903</v>
      </c>
      <c r="BT22" s="64">
        <v>17</v>
      </c>
      <c r="BU22" s="74" t="s">
        <v>2923</v>
      </c>
      <c r="BV22" s="64">
        <v>17</v>
      </c>
      <c r="BW22" s="74" t="s">
        <v>2923</v>
      </c>
      <c r="CN22" s="62" t="s">
        <v>2924</v>
      </c>
      <c r="CO22" s="68" t="s">
        <v>2925</v>
      </c>
      <c r="CP22" s="62" t="s">
        <v>2924</v>
      </c>
      <c r="CQ22" s="63" t="s">
        <v>2925</v>
      </c>
      <c r="CR22" s="62" t="s">
        <v>2924</v>
      </c>
      <c r="CS22" s="68" t="s">
        <v>2925</v>
      </c>
      <c r="CV22" s="126" t="s">
        <v>5960</v>
      </c>
      <c r="CW22" s="127" t="s">
        <v>2926</v>
      </c>
      <c r="CX22" s="126" t="s">
        <v>5960</v>
      </c>
      <c r="CY22" s="127" t="s">
        <v>2926</v>
      </c>
      <c r="CZ22" s="126" t="s">
        <v>5960</v>
      </c>
      <c r="DA22" s="127" t="s">
        <v>2926</v>
      </c>
      <c r="DB22" s="126" t="s">
        <v>5960</v>
      </c>
      <c r="DC22" s="127" t="s">
        <v>2926</v>
      </c>
      <c r="DJ22" s="279">
        <v>33</v>
      </c>
      <c r="DK22" s="86" t="s">
        <v>5961</v>
      </c>
      <c r="DR22" s="94"/>
      <c r="DS22" s="93"/>
      <c r="EH22" s="138" t="s">
        <v>2927</v>
      </c>
      <c r="EI22" s="74" t="s">
        <v>2928</v>
      </c>
      <c r="EJ22" s="435" t="s">
        <v>2929</v>
      </c>
      <c r="EK22" s="433" t="s">
        <v>2930</v>
      </c>
      <c r="EL22" s="135">
        <v>16</v>
      </c>
      <c r="EM22" s="74" t="s">
        <v>2904</v>
      </c>
      <c r="ET22" s="134" t="s">
        <v>2932</v>
      </c>
      <c r="EU22" s="73" t="s">
        <v>2933</v>
      </c>
      <c r="EV22" s="64">
        <v>1202</v>
      </c>
      <c r="EW22" s="73" t="s">
        <v>2934</v>
      </c>
      <c r="EZ22" s="138" t="s">
        <v>2935</v>
      </c>
      <c r="FA22" s="74" t="s">
        <v>2936</v>
      </c>
      <c r="FH22" s="247">
        <v>19</v>
      </c>
      <c r="FI22" s="280" t="s">
        <v>5962</v>
      </c>
      <c r="FJ22" s="281"/>
      <c r="FZ22" s="64" t="s">
        <v>5963</v>
      </c>
      <c r="GA22" s="74" t="s">
        <v>5964</v>
      </c>
      <c r="GB22" s="135" t="s">
        <v>5965</v>
      </c>
      <c r="GC22" s="251" t="s">
        <v>5966</v>
      </c>
      <c r="GD22" s="134" t="s">
        <v>5967</v>
      </c>
      <c r="GE22" s="267" t="s">
        <v>5968</v>
      </c>
      <c r="GF22" s="134" t="s">
        <v>5969</v>
      </c>
      <c r="GG22" s="262" t="s">
        <v>5970</v>
      </c>
      <c r="GP22" s="255">
        <v>99721</v>
      </c>
      <c r="GQ22" s="255" t="s">
        <v>5971</v>
      </c>
      <c r="GR22" s="134"/>
      <c r="GS22" s="275" t="s">
        <v>5773</v>
      </c>
      <c r="GT22" t="s">
        <v>5972</v>
      </c>
      <c r="GU22" s="262" t="s">
        <v>5973</v>
      </c>
      <c r="GX22" s="134" t="s">
        <v>5974</v>
      </c>
      <c r="GY22" s="258" t="s">
        <v>5975</v>
      </c>
      <c r="HB22" s="134" t="s">
        <v>5976</v>
      </c>
      <c r="HC22" s="323" t="s">
        <v>5977</v>
      </c>
    </row>
    <row r="23" spans="2:211" ht="14.85" customHeight="1" thickBot="1">
      <c r="B23" s="80">
        <v>48</v>
      </c>
      <c r="C23" s="81" t="s">
        <v>2937</v>
      </c>
      <c r="F23" s="62" t="s">
        <v>2938</v>
      </c>
      <c r="G23" s="63" t="s">
        <v>2939</v>
      </c>
      <c r="H23" s="62" t="s">
        <v>2938</v>
      </c>
      <c r="I23" s="63" t="s">
        <v>2939</v>
      </c>
      <c r="J23" s="62" t="s">
        <v>2938</v>
      </c>
      <c r="K23" s="63" t="s">
        <v>2939</v>
      </c>
      <c r="L23" s="62" t="s">
        <v>2938</v>
      </c>
      <c r="M23" s="63" t="s">
        <v>2939</v>
      </c>
      <c r="N23" s="62" t="s">
        <v>2938</v>
      </c>
      <c r="O23" s="63" t="s">
        <v>2939</v>
      </c>
      <c r="BN23" s="62">
        <v>2008</v>
      </c>
      <c r="BO23" s="63" t="s">
        <v>2922</v>
      </c>
      <c r="BT23" s="64">
        <v>18</v>
      </c>
      <c r="BU23" s="74" t="s">
        <v>2941</v>
      </c>
      <c r="BV23" s="64">
        <v>18</v>
      </c>
      <c r="BW23" s="74" t="s">
        <v>2941</v>
      </c>
      <c r="CN23" s="62" t="s">
        <v>2942</v>
      </c>
      <c r="CO23" s="68" t="s">
        <v>2943</v>
      </c>
      <c r="CP23" s="62" t="s">
        <v>2942</v>
      </c>
      <c r="CQ23" s="63" t="s">
        <v>2943</v>
      </c>
      <c r="CR23" s="62" t="s">
        <v>2942</v>
      </c>
      <c r="CS23" s="68" t="s">
        <v>2943</v>
      </c>
      <c r="CV23" s="126" t="s">
        <v>5978</v>
      </c>
      <c r="CW23" s="127" t="s">
        <v>2944</v>
      </c>
      <c r="CX23" s="126" t="s">
        <v>5978</v>
      </c>
      <c r="CY23" s="127" t="s">
        <v>2944</v>
      </c>
      <c r="CZ23" s="126" t="s">
        <v>5978</v>
      </c>
      <c r="DA23" s="127" t="s">
        <v>2944</v>
      </c>
      <c r="DB23" s="126" t="s">
        <v>5978</v>
      </c>
      <c r="DC23" s="127" t="s">
        <v>2944</v>
      </c>
      <c r="DR23" s="94"/>
      <c r="DS23" s="93"/>
      <c r="EH23" s="138" t="s">
        <v>2945</v>
      </c>
      <c r="EI23" s="74" t="s">
        <v>2946</v>
      </c>
      <c r="EJ23" s="138" t="s">
        <v>2947</v>
      </c>
      <c r="EK23" s="74" t="s">
        <v>2948</v>
      </c>
      <c r="EL23" s="135">
        <v>17</v>
      </c>
      <c r="EM23" s="74" t="s">
        <v>2923</v>
      </c>
      <c r="ET23" s="134" t="s">
        <v>2950</v>
      </c>
      <c r="EU23" s="73" t="s">
        <v>2951</v>
      </c>
      <c r="EV23" s="64">
        <v>1203</v>
      </c>
      <c r="EW23" s="73" t="s">
        <v>2952</v>
      </c>
      <c r="EZ23" s="139" t="s">
        <v>2953</v>
      </c>
      <c r="FA23" s="96" t="s">
        <v>2954</v>
      </c>
      <c r="FH23" s="247">
        <v>20</v>
      </c>
      <c r="FI23" s="248" t="s">
        <v>5979</v>
      </c>
      <c r="FZ23" s="64" t="s">
        <v>5980</v>
      </c>
      <c r="GA23" s="74" t="s">
        <v>5981</v>
      </c>
      <c r="GB23" s="135" t="s">
        <v>5982</v>
      </c>
      <c r="GC23" s="251" t="s">
        <v>5983</v>
      </c>
      <c r="GD23" s="261"/>
      <c r="GE23" s="262" t="s">
        <v>5984</v>
      </c>
      <c r="GF23" s="134" t="s">
        <v>5985</v>
      </c>
      <c r="GG23" s="74" t="s">
        <v>5986</v>
      </c>
      <c r="GP23" s="255">
        <v>99722</v>
      </c>
      <c r="GQ23" s="255" t="s">
        <v>5987</v>
      </c>
      <c r="GR23" s="134" t="s">
        <v>5988</v>
      </c>
      <c r="GS23" s="262" t="s">
        <v>5793</v>
      </c>
      <c r="GU23" s="256" t="s">
        <v>5989</v>
      </c>
      <c r="GX23" s="134" t="s">
        <v>5990</v>
      </c>
      <c r="GY23" s="258" t="s">
        <v>5991</v>
      </c>
      <c r="HB23" s="134" t="s">
        <v>5992</v>
      </c>
      <c r="HC23" s="323" t="s">
        <v>5993</v>
      </c>
    </row>
    <row r="24" spans="2:211" ht="14.85" customHeight="1" thickBot="1">
      <c r="F24" s="62" t="s">
        <v>2955</v>
      </c>
      <c r="G24" s="63" t="s">
        <v>2956</v>
      </c>
      <c r="H24" s="62" t="s">
        <v>2955</v>
      </c>
      <c r="I24" s="63" t="s">
        <v>2956</v>
      </c>
      <c r="J24" s="62" t="s">
        <v>2955</v>
      </c>
      <c r="K24" s="63" t="s">
        <v>2956</v>
      </c>
      <c r="L24" s="62" t="s">
        <v>2955</v>
      </c>
      <c r="M24" s="63" t="s">
        <v>2956</v>
      </c>
      <c r="N24" s="62" t="s">
        <v>2955</v>
      </c>
      <c r="O24" s="63" t="s">
        <v>2956</v>
      </c>
      <c r="BN24" s="62">
        <v>2009</v>
      </c>
      <c r="BO24" s="63" t="s">
        <v>5994</v>
      </c>
      <c r="BT24" s="64">
        <v>19</v>
      </c>
      <c r="BU24" s="74" t="s">
        <v>2958</v>
      </c>
      <c r="BV24" s="64">
        <v>19</v>
      </c>
      <c r="BW24" s="74" t="s">
        <v>2958</v>
      </c>
      <c r="CN24" s="62" t="s">
        <v>2959</v>
      </c>
      <c r="CO24" s="68" t="s">
        <v>2960</v>
      </c>
      <c r="CP24" s="62" t="s">
        <v>2959</v>
      </c>
      <c r="CQ24" s="63" t="s">
        <v>2960</v>
      </c>
      <c r="CR24" s="62" t="s">
        <v>2959</v>
      </c>
      <c r="CS24" s="68" t="s">
        <v>2960</v>
      </c>
      <c r="CV24" s="126" t="s">
        <v>5995</v>
      </c>
      <c r="CW24" s="127" t="s">
        <v>2961</v>
      </c>
      <c r="CX24" s="126" t="s">
        <v>5995</v>
      </c>
      <c r="CY24" s="127" t="s">
        <v>2961</v>
      </c>
      <c r="CZ24" s="126" t="s">
        <v>5995</v>
      </c>
      <c r="DA24" s="127" t="s">
        <v>2961</v>
      </c>
      <c r="DB24" s="126" t="s">
        <v>5995</v>
      </c>
      <c r="DC24" s="127" t="s">
        <v>2961</v>
      </c>
      <c r="DR24" s="94"/>
      <c r="DS24" s="93"/>
      <c r="EH24" s="134" t="s">
        <v>2962</v>
      </c>
      <c r="EI24" s="74" t="s">
        <v>2963</v>
      </c>
      <c r="EJ24" s="134" t="s">
        <v>2964</v>
      </c>
      <c r="EK24" s="74" t="s">
        <v>2965</v>
      </c>
      <c r="EL24" s="135">
        <v>18</v>
      </c>
      <c r="EM24" s="74" t="s">
        <v>2941</v>
      </c>
      <c r="ET24" s="134" t="s">
        <v>2967</v>
      </c>
      <c r="EU24" s="73" t="s">
        <v>2968</v>
      </c>
      <c r="EV24" s="64">
        <v>1298</v>
      </c>
      <c r="EW24" s="73" t="s">
        <v>2969</v>
      </c>
      <c r="FH24" s="247">
        <v>21</v>
      </c>
      <c r="FI24" s="248" t="s">
        <v>5996</v>
      </c>
      <c r="FZ24" s="64" t="s">
        <v>5997</v>
      </c>
      <c r="GA24" s="74" t="s">
        <v>5998</v>
      </c>
      <c r="GB24" s="135" t="s">
        <v>5999</v>
      </c>
      <c r="GC24" s="251" t="s">
        <v>6000</v>
      </c>
      <c r="GD24" s="134" t="s">
        <v>6001</v>
      </c>
      <c r="GE24" s="267" t="s">
        <v>6002</v>
      </c>
      <c r="GF24" s="134"/>
      <c r="GG24" s="74" t="s">
        <v>6003</v>
      </c>
      <c r="GP24" s="255">
        <v>99603</v>
      </c>
      <c r="GQ24" s="255" t="s">
        <v>6004</v>
      </c>
      <c r="GR24" s="134" t="s">
        <v>6005</v>
      </c>
      <c r="GS24" s="262" t="s">
        <v>5814</v>
      </c>
      <c r="GT24" s="88" t="s">
        <v>6006</v>
      </c>
      <c r="GU24" s="282" t="s">
        <v>6007</v>
      </c>
      <c r="GX24" s="134" t="s">
        <v>6008</v>
      </c>
      <c r="GY24" s="258" t="s">
        <v>6009</v>
      </c>
      <c r="HB24" s="134" t="s">
        <v>6010</v>
      </c>
      <c r="HC24" s="323" t="s">
        <v>6011</v>
      </c>
    </row>
    <row r="25" spans="2:211" ht="14.85" customHeight="1">
      <c r="F25" s="62" t="s">
        <v>2970</v>
      </c>
      <c r="G25" s="63" t="s">
        <v>2971</v>
      </c>
      <c r="H25" s="62" t="s">
        <v>2970</v>
      </c>
      <c r="I25" s="63" t="s">
        <v>2971</v>
      </c>
      <c r="J25" s="62" t="s">
        <v>2970</v>
      </c>
      <c r="K25" s="63" t="s">
        <v>2971</v>
      </c>
      <c r="L25" s="62" t="s">
        <v>2970</v>
      </c>
      <c r="M25" s="63" t="s">
        <v>2971</v>
      </c>
      <c r="N25" s="62" t="s">
        <v>2970</v>
      </c>
      <c r="O25" s="63" t="s">
        <v>2971</v>
      </c>
      <c r="BN25" s="62">
        <v>2011</v>
      </c>
      <c r="BO25" s="63" t="s">
        <v>3004</v>
      </c>
      <c r="BT25" s="64">
        <v>20</v>
      </c>
      <c r="BU25" s="74" t="s">
        <v>2973</v>
      </c>
      <c r="BV25" s="64">
        <v>20</v>
      </c>
      <c r="BW25" s="74" t="s">
        <v>2973</v>
      </c>
      <c r="CN25" s="62" t="s">
        <v>2974</v>
      </c>
      <c r="CO25" s="68" t="s">
        <v>2975</v>
      </c>
      <c r="CP25" s="62" t="s">
        <v>2974</v>
      </c>
      <c r="CQ25" s="63" t="s">
        <v>2975</v>
      </c>
      <c r="CR25" s="62" t="s">
        <v>2974</v>
      </c>
      <c r="CS25" s="68" t="s">
        <v>2975</v>
      </c>
      <c r="CV25" s="126" t="s">
        <v>6012</v>
      </c>
      <c r="CW25" s="127" t="s">
        <v>2976</v>
      </c>
      <c r="CX25" s="126" t="s">
        <v>6012</v>
      </c>
      <c r="CY25" s="127" t="s">
        <v>2976</v>
      </c>
      <c r="CZ25" s="126" t="s">
        <v>6012</v>
      </c>
      <c r="DA25" s="127" t="s">
        <v>2976</v>
      </c>
      <c r="DB25" s="126" t="s">
        <v>6012</v>
      </c>
      <c r="DC25" s="127" t="s">
        <v>2976</v>
      </c>
      <c r="DR25" s="94"/>
      <c r="DS25" s="93"/>
      <c r="EH25" s="134" t="s">
        <v>2977</v>
      </c>
      <c r="EI25" s="74" t="s">
        <v>2978</v>
      </c>
      <c r="EJ25" s="134" t="s">
        <v>2979</v>
      </c>
      <c r="EK25" s="74" t="s">
        <v>2980</v>
      </c>
      <c r="EL25" s="135">
        <v>19</v>
      </c>
      <c r="EM25" s="74" t="s">
        <v>2958</v>
      </c>
      <c r="ET25" s="134" t="s">
        <v>2982</v>
      </c>
      <c r="EU25" s="73" t="s">
        <v>2983</v>
      </c>
      <c r="EV25" s="64">
        <v>1299</v>
      </c>
      <c r="EW25" s="73" t="s">
        <v>2984</v>
      </c>
      <c r="EZ25" s="140" t="s">
        <v>2985</v>
      </c>
      <c r="FH25" s="247">
        <v>22</v>
      </c>
      <c r="FI25" s="248" t="s">
        <v>6013</v>
      </c>
      <c r="FZ25" s="64" t="s">
        <v>6014</v>
      </c>
      <c r="GA25" s="74" t="s">
        <v>6015</v>
      </c>
      <c r="GB25" s="135" t="s">
        <v>6016</v>
      </c>
      <c r="GC25" s="251" t="s">
        <v>6017</v>
      </c>
      <c r="GD25" s="261"/>
      <c r="GE25" s="262" t="s">
        <v>6018</v>
      </c>
      <c r="GF25" s="134" t="s">
        <v>6019</v>
      </c>
      <c r="GG25" s="74" t="s">
        <v>6020</v>
      </c>
      <c r="GP25" s="255">
        <v>102481</v>
      </c>
      <c r="GQ25" s="255" t="s">
        <v>6021</v>
      </c>
      <c r="GR25" s="134"/>
      <c r="GS25" s="275" t="s">
        <v>5835</v>
      </c>
      <c r="GX25" s="134" t="s">
        <v>6022</v>
      </c>
      <c r="GY25" s="258" t="s">
        <v>6023</v>
      </c>
      <c r="HB25" s="261"/>
      <c r="HC25" s="310" t="s">
        <v>47</v>
      </c>
    </row>
    <row r="26" spans="2:211" ht="14.85" customHeight="1" thickBot="1">
      <c r="F26" s="62" t="s">
        <v>2986</v>
      </c>
      <c r="G26" s="63" t="s">
        <v>2987</v>
      </c>
      <c r="H26" s="62" t="s">
        <v>2986</v>
      </c>
      <c r="I26" s="63" t="s">
        <v>2987</v>
      </c>
      <c r="J26" s="62" t="s">
        <v>2986</v>
      </c>
      <c r="K26" s="63" t="s">
        <v>2987</v>
      </c>
      <c r="L26" s="62" t="s">
        <v>2986</v>
      </c>
      <c r="M26" s="63" t="s">
        <v>2987</v>
      </c>
      <c r="N26" s="62" t="s">
        <v>2986</v>
      </c>
      <c r="O26" s="63" t="s">
        <v>2987</v>
      </c>
      <c r="BN26" s="62">
        <v>2012</v>
      </c>
      <c r="BO26" s="63" t="s">
        <v>3019</v>
      </c>
      <c r="BT26" s="89">
        <v>21</v>
      </c>
      <c r="BU26" s="96" t="s">
        <v>2989</v>
      </c>
      <c r="BV26" s="89">
        <v>21</v>
      </c>
      <c r="BW26" s="96" t="s">
        <v>2989</v>
      </c>
      <c r="CN26" s="62" t="s">
        <v>2990</v>
      </c>
      <c r="CO26" s="68" t="s">
        <v>2991</v>
      </c>
      <c r="CP26" s="62" t="s">
        <v>2990</v>
      </c>
      <c r="CQ26" s="63" t="s">
        <v>2991</v>
      </c>
      <c r="CR26" s="62" t="s">
        <v>2990</v>
      </c>
      <c r="CS26" s="68" t="s">
        <v>2991</v>
      </c>
      <c r="CV26" s="126" t="s">
        <v>6024</v>
      </c>
      <c r="CW26" s="127" t="s">
        <v>2992</v>
      </c>
      <c r="CX26" s="126" t="s">
        <v>6024</v>
      </c>
      <c r="CY26" s="127" t="s">
        <v>2992</v>
      </c>
      <c r="CZ26" s="126" t="s">
        <v>6024</v>
      </c>
      <c r="DA26" s="127" t="s">
        <v>2992</v>
      </c>
      <c r="DB26" s="126" t="s">
        <v>6024</v>
      </c>
      <c r="DC26" s="127" t="s">
        <v>2992</v>
      </c>
      <c r="DR26" s="94"/>
      <c r="DS26" s="93"/>
      <c r="EH26" s="134" t="s">
        <v>2993</v>
      </c>
      <c r="EI26" s="74" t="s">
        <v>2994</v>
      </c>
      <c r="EJ26" s="134" t="s">
        <v>2995</v>
      </c>
      <c r="EK26" s="74" t="s">
        <v>2996</v>
      </c>
      <c r="EL26" s="135">
        <v>20</v>
      </c>
      <c r="EM26" s="74" t="s">
        <v>2973</v>
      </c>
      <c r="ET26" s="134" t="s">
        <v>2999</v>
      </c>
      <c r="EU26" s="73" t="s">
        <v>3000</v>
      </c>
      <c r="EV26" s="64">
        <v>1300</v>
      </c>
      <c r="EW26" s="73" t="s">
        <v>3001</v>
      </c>
      <c r="EZ26" s="141"/>
      <c r="FH26" s="247">
        <v>27</v>
      </c>
      <c r="FI26" s="248" t="s">
        <v>6025</v>
      </c>
      <c r="FZ26" s="64" t="s">
        <v>6026</v>
      </c>
      <c r="GA26" s="74" t="s">
        <v>6027</v>
      </c>
      <c r="GB26" s="135" t="s">
        <v>6028</v>
      </c>
      <c r="GC26" s="251" t="s">
        <v>6029</v>
      </c>
      <c r="GD26" s="134" t="s">
        <v>6030</v>
      </c>
      <c r="GE26" s="267" t="s">
        <v>6031</v>
      </c>
      <c r="GF26" s="134" t="s">
        <v>6032</v>
      </c>
      <c r="GG26" s="74" t="s">
        <v>6033</v>
      </c>
      <c r="GP26" s="255">
        <v>102482</v>
      </c>
      <c r="GQ26" s="255" t="s">
        <v>6034</v>
      </c>
      <c r="GR26" s="134" t="s">
        <v>6035</v>
      </c>
      <c r="GS26" s="262" t="s">
        <v>5857</v>
      </c>
      <c r="GX26" s="134" t="s">
        <v>6036</v>
      </c>
      <c r="GY26" s="258" t="s">
        <v>6037</v>
      </c>
      <c r="HB26" s="134" t="s">
        <v>6038</v>
      </c>
      <c r="HC26" s="267" t="s">
        <v>6039</v>
      </c>
    </row>
    <row r="27" spans="2:211" ht="14.85" customHeight="1" thickBot="1">
      <c r="F27" s="62" t="s">
        <v>3002</v>
      </c>
      <c r="G27" s="63" t="s">
        <v>3003</v>
      </c>
      <c r="H27" s="62" t="s">
        <v>3002</v>
      </c>
      <c r="I27" s="63" t="s">
        <v>3003</v>
      </c>
      <c r="J27" s="62" t="s">
        <v>3002</v>
      </c>
      <c r="K27" s="63" t="s">
        <v>3003</v>
      </c>
      <c r="L27" s="62" t="s">
        <v>3002</v>
      </c>
      <c r="M27" s="63" t="s">
        <v>3003</v>
      </c>
      <c r="N27" s="62" t="s">
        <v>3002</v>
      </c>
      <c r="O27" s="63" t="s">
        <v>3003</v>
      </c>
      <c r="BN27" s="62">
        <v>2013</v>
      </c>
      <c r="BO27" s="63" t="s">
        <v>3034</v>
      </c>
      <c r="CN27" s="62" t="s">
        <v>3005</v>
      </c>
      <c r="CO27" s="68" t="s">
        <v>3006</v>
      </c>
      <c r="CP27" s="62" t="s">
        <v>3005</v>
      </c>
      <c r="CQ27" s="63" t="s">
        <v>3006</v>
      </c>
      <c r="CR27" s="62" t="s">
        <v>3005</v>
      </c>
      <c r="CS27" s="68" t="s">
        <v>3006</v>
      </c>
      <c r="CV27" s="126" t="s">
        <v>6024</v>
      </c>
      <c r="CW27" s="127" t="s">
        <v>2992</v>
      </c>
      <c r="CX27" s="126" t="s">
        <v>6024</v>
      </c>
      <c r="CY27" s="127" t="s">
        <v>2992</v>
      </c>
      <c r="CZ27" s="126" t="s">
        <v>6024</v>
      </c>
      <c r="DA27" s="127" t="s">
        <v>2992</v>
      </c>
      <c r="DB27" s="126" t="s">
        <v>6024</v>
      </c>
      <c r="DC27" s="127" t="s">
        <v>2992</v>
      </c>
      <c r="DR27" s="94"/>
      <c r="DS27" s="93"/>
      <c r="EH27" s="134" t="s">
        <v>3007</v>
      </c>
      <c r="EI27" s="74" t="s">
        <v>3008</v>
      </c>
      <c r="EJ27" s="134" t="s">
        <v>3009</v>
      </c>
      <c r="EK27" s="74" t="s">
        <v>3010</v>
      </c>
      <c r="EL27" s="142">
        <v>21</v>
      </c>
      <c r="EM27" s="96" t="s">
        <v>2989</v>
      </c>
      <c r="ET27" s="134" t="s">
        <v>3013</v>
      </c>
      <c r="EU27" s="73" t="s">
        <v>3014</v>
      </c>
      <c r="EV27" s="64">
        <v>1400</v>
      </c>
      <c r="EW27" s="73" t="s">
        <v>3015</v>
      </c>
      <c r="EZ27" s="140" t="s">
        <v>3016</v>
      </c>
      <c r="FH27" s="247">
        <v>28</v>
      </c>
      <c r="FI27" s="248" t="s">
        <v>6040</v>
      </c>
      <c r="FZ27" s="89" t="s">
        <v>6041</v>
      </c>
      <c r="GA27" s="96" t="s">
        <v>6042</v>
      </c>
      <c r="GB27" s="135" t="s">
        <v>6043</v>
      </c>
      <c r="GC27" s="251" t="s">
        <v>6044</v>
      </c>
      <c r="GD27" s="134" t="s">
        <v>6045</v>
      </c>
      <c r="GE27" s="267" t="s">
        <v>6046</v>
      </c>
      <c r="GF27" s="134" t="s">
        <v>6047</v>
      </c>
      <c r="GG27" s="74" t="s">
        <v>6048</v>
      </c>
      <c r="GP27" s="255">
        <v>99611</v>
      </c>
      <c r="GQ27" s="255" t="s">
        <v>6049</v>
      </c>
      <c r="GR27" s="134" t="s">
        <v>6050</v>
      </c>
      <c r="GS27" s="262" t="s">
        <v>5878</v>
      </c>
      <c r="GX27" s="134" t="s">
        <v>6051</v>
      </c>
      <c r="GY27" s="258" t="s">
        <v>6052</v>
      </c>
      <c r="HB27" s="261"/>
      <c r="HC27" s="267" t="s">
        <v>6053</v>
      </c>
    </row>
    <row r="28" spans="2:211" ht="14.85" customHeight="1" thickBot="1">
      <c r="F28" s="62" t="s">
        <v>3017</v>
      </c>
      <c r="G28" s="63" t="s">
        <v>3018</v>
      </c>
      <c r="H28" s="62" t="s">
        <v>3017</v>
      </c>
      <c r="I28" s="63" t="s">
        <v>3018</v>
      </c>
      <c r="J28" s="62" t="s">
        <v>3017</v>
      </c>
      <c r="K28" s="63" t="s">
        <v>3018</v>
      </c>
      <c r="L28" s="62" t="s">
        <v>3017</v>
      </c>
      <c r="M28" s="63" t="s">
        <v>3018</v>
      </c>
      <c r="N28" s="62" t="s">
        <v>3017</v>
      </c>
      <c r="O28" s="63" t="s">
        <v>3018</v>
      </c>
      <c r="BN28" s="62">
        <v>2014</v>
      </c>
      <c r="BO28" s="63" t="s">
        <v>3046</v>
      </c>
      <c r="CN28" s="62" t="s">
        <v>3020</v>
      </c>
      <c r="CO28" s="68" t="s">
        <v>3021</v>
      </c>
      <c r="CP28" s="62" t="s">
        <v>3020</v>
      </c>
      <c r="CQ28" s="63" t="s">
        <v>3021</v>
      </c>
      <c r="CR28" s="62" t="s">
        <v>3020</v>
      </c>
      <c r="CS28" s="68" t="s">
        <v>3021</v>
      </c>
      <c r="CV28" s="126" t="s">
        <v>6054</v>
      </c>
      <c r="CW28" s="127" t="s">
        <v>3022</v>
      </c>
      <c r="CX28" s="126" t="s">
        <v>6054</v>
      </c>
      <c r="CY28" s="127" t="s">
        <v>3022</v>
      </c>
      <c r="CZ28" s="126" t="s">
        <v>6054</v>
      </c>
      <c r="DA28" s="127" t="s">
        <v>3022</v>
      </c>
      <c r="DB28" s="126" t="s">
        <v>6054</v>
      </c>
      <c r="DC28" s="127" t="s">
        <v>3022</v>
      </c>
      <c r="DR28" s="94"/>
      <c r="DS28" s="93"/>
      <c r="EH28" s="134" t="s">
        <v>3023</v>
      </c>
      <c r="EI28" s="74" t="s">
        <v>3024</v>
      </c>
      <c r="EJ28" s="134" t="s">
        <v>3025</v>
      </c>
      <c r="EK28" s="74" t="s">
        <v>3026</v>
      </c>
      <c r="ET28" s="134" t="s">
        <v>3029</v>
      </c>
      <c r="EU28" s="73" t="s">
        <v>3030</v>
      </c>
      <c r="EV28" s="64">
        <v>1500</v>
      </c>
      <c r="EW28" s="73" t="s">
        <v>3031</v>
      </c>
      <c r="FH28" s="247">
        <v>29</v>
      </c>
      <c r="FI28" s="248" t="s">
        <v>6055</v>
      </c>
      <c r="GB28" s="64" t="s">
        <v>6056</v>
      </c>
      <c r="GC28" s="251" t="s">
        <v>6057</v>
      </c>
      <c r="GD28" s="134" t="s">
        <v>6058</v>
      </c>
      <c r="GE28" s="267" t="s">
        <v>6059</v>
      </c>
      <c r="GF28" s="134" t="s">
        <v>6060</v>
      </c>
      <c r="GG28" s="74" t="s">
        <v>6061</v>
      </c>
      <c r="GP28" s="255">
        <v>100218</v>
      </c>
      <c r="GQ28" s="255" t="s">
        <v>6062</v>
      </c>
      <c r="GR28" s="134" t="s">
        <v>6063</v>
      </c>
      <c r="GS28" s="273" t="s">
        <v>6064</v>
      </c>
      <c r="GX28" s="137" t="s">
        <v>6065</v>
      </c>
      <c r="GY28" s="283" t="s">
        <v>6066</v>
      </c>
      <c r="HB28" s="134" t="s">
        <v>6067</v>
      </c>
      <c r="HC28" s="323" t="s">
        <v>6068</v>
      </c>
    </row>
    <row r="29" spans="2:211" ht="14.85" customHeight="1" thickBot="1">
      <c r="F29" s="62" t="s">
        <v>3032</v>
      </c>
      <c r="G29" s="63" t="s">
        <v>3033</v>
      </c>
      <c r="H29" s="62" t="s">
        <v>3032</v>
      </c>
      <c r="I29" s="63" t="s">
        <v>3033</v>
      </c>
      <c r="J29" s="62" t="s">
        <v>3032</v>
      </c>
      <c r="K29" s="63" t="s">
        <v>3033</v>
      </c>
      <c r="L29" s="62" t="s">
        <v>3032</v>
      </c>
      <c r="M29" s="63" t="s">
        <v>3033</v>
      </c>
      <c r="N29" s="62" t="s">
        <v>3032</v>
      </c>
      <c r="O29" s="63" t="s">
        <v>3033</v>
      </c>
      <c r="BN29" s="62">
        <v>2015</v>
      </c>
      <c r="BO29" s="63" t="s">
        <v>3060</v>
      </c>
      <c r="CN29" s="62" t="s">
        <v>3035</v>
      </c>
      <c r="CO29" s="68" t="s">
        <v>3036</v>
      </c>
      <c r="CP29" s="62" t="s">
        <v>3035</v>
      </c>
      <c r="CQ29" s="63" t="s">
        <v>3036</v>
      </c>
      <c r="CR29" s="62" t="s">
        <v>3035</v>
      </c>
      <c r="CS29" s="68" t="s">
        <v>3036</v>
      </c>
      <c r="CV29" s="126" t="s">
        <v>6069</v>
      </c>
      <c r="CW29" s="127" t="s">
        <v>3037</v>
      </c>
      <c r="CX29" s="126" t="s">
        <v>6069</v>
      </c>
      <c r="CY29" s="127" t="s">
        <v>3037</v>
      </c>
      <c r="CZ29" s="126" t="s">
        <v>6069</v>
      </c>
      <c r="DA29" s="127" t="s">
        <v>3037</v>
      </c>
      <c r="DB29" s="126" t="s">
        <v>6069</v>
      </c>
      <c r="DC29" s="127" t="s">
        <v>3037</v>
      </c>
      <c r="DR29" s="94"/>
      <c r="DS29" s="93"/>
      <c r="EH29" s="134" t="s">
        <v>3038</v>
      </c>
      <c r="EI29" s="74" t="s">
        <v>3039</v>
      </c>
      <c r="EJ29" s="134" t="s">
        <v>3040</v>
      </c>
      <c r="EK29" s="74" t="s">
        <v>3041</v>
      </c>
      <c r="ET29" s="134" t="s">
        <v>3042</v>
      </c>
      <c r="EU29" s="73" t="s">
        <v>3043</v>
      </c>
      <c r="EV29" s="64">
        <v>1800</v>
      </c>
      <c r="EW29" s="73" t="s">
        <v>2727</v>
      </c>
      <c r="FH29" s="247">
        <v>30</v>
      </c>
      <c r="FI29" s="248" t="s">
        <v>6070</v>
      </c>
      <c r="GB29" s="64" t="s">
        <v>6071</v>
      </c>
      <c r="GC29" s="251" t="s">
        <v>6072</v>
      </c>
      <c r="GD29" s="134" t="s">
        <v>6073</v>
      </c>
      <c r="GE29" s="267" t="s">
        <v>6074</v>
      </c>
      <c r="GF29" s="134" t="s">
        <v>6075</v>
      </c>
      <c r="GG29" s="74" t="s">
        <v>6076</v>
      </c>
      <c r="GP29" s="255">
        <v>100219</v>
      </c>
      <c r="GQ29" s="255" t="s">
        <v>6077</v>
      </c>
      <c r="GR29" s="137" t="s">
        <v>6078</v>
      </c>
      <c r="GS29" s="284" t="s">
        <v>6079</v>
      </c>
      <c r="HB29" s="134" t="s">
        <v>6080</v>
      </c>
      <c r="HC29" s="323" t="s">
        <v>6081</v>
      </c>
    </row>
    <row r="30" spans="2:211" ht="14.85" customHeight="1">
      <c r="F30" s="62" t="s">
        <v>3044</v>
      </c>
      <c r="G30" s="63" t="s">
        <v>3045</v>
      </c>
      <c r="H30" s="62" t="s">
        <v>3044</v>
      </c>
      <c r="I30" s="63" t="s">
        <v>3045</v>
      </c>
      <c r="J30" s="62" t="s">
        <v>3044</v>
      </c>
      <c r="K30" s="63" t="s">
        <v>3045</v>
      </c>
      <c r="L30" s="62" t="s">
        <v>3044</v>
      </c>
      <c r="M30" s="63" t="s">
        <v>3045</v>
      </c>
      <c r="N30" s="62" t="s">
        <v>3044</v>
      </c>
      <c r="O30" s="63" t="s">
        <v>3045</v>
      </c>
      <c r="BN30" s="62">
        <v>2016</v>
      </c>
      <c r="BO30" s="63" t="s">
        <v>3074</v>
      </c>
      <c r="CN30" s="62" t="s">
        <v>3047</v>
      </c>
      <c r="CO30" s="68" t="s">
        <v>3048</v>
      </c>
      <c r="CP30" s="62" t="s">
        <v>3047</v>
      </c>
      <c r="CQ30" s="63" t="s">
        <v>3048</v>
      </c>
      <c r="CR30" s="62" t="s">
        <v>3047</v>
      </c>
      <c r="CS30" s="68" t="s">
        <v>3048</v>
      </c>
      <c r="CV30" s="126" t="s">
        <v>6082</v>
      </c>
      <c r="CW30" s="127" t="s">
        <v>3049</v>
      </c>
      <c r="CX30" s="126" t="s">
        <v>6082</v>
      </c>
      <c r="CY30" s="127" t="s">
        <v>3049</v>
      </c>
      <c r="CZ30" s="126" t="s">
        <v>6082</v>
      </c>
      <c r="DA30" s="127" t="s">
        <v>3049</v>
      </c>
      <c r="DB30" s="126" t="s">
        <v>6082</v>
      </c>
      <c r="DC30" s="127" t="s">
        <v>3049</v>
      </c>
      <c r="DR30" s="94"/>
      <c r="DS30" s="93"/>
      <c r="EH30" s="134" t="s">
        <v>3050</v>
      </c>
      <c r="EI30" s="74" t="s">
        <v>3051</v>
      </c>
      <c r="EJ30" s="134" t="s">
        <v>3052</v>
      </c>
      <c r="EK30" s="74" t="s">
        <v>3053</v>
      </c>
      <c r="ET30" s="134" t="s">
        <v>3055</v>
      </c>
      <c r="EU30" s="73" t="s">
        <v>3056</v>
      </c>
      <c r="EV30" s="64">
        <v>1900</v>
      </c>
      <c r="EW30" s="73" t="s">
        <v>3057</v>
      </c>
      <c r="FH30" s="247">
        <v>31</v>
      </c>
      <c r="FI30" s="248" t="s">
        <v>6083</v>
      </c>
      <c r="GB30" s="64" t="s">
        <v>6084</v>
      </c>
      <c r="GC30" s="251" t="s">
        <v>6085</v>
      </c>
      <c r="GD30" s="134" t="s">
        <v>6086</v>
      </c>
      <c r="GE30" s="267" t="s">
        <v>6087</v>
      </c>
      <c r="GF30" s="134"/>
      <c r="GG30" s="74" t="s">
        <v>6088</v>
      </c>
      <c r="GP30" s="255">
        <v>100325</v>
      </c>
      <c r="GQ30" s="255" t="s">
        <v>6089</v>
      </c>
      <c r="HB30" s="134" t="s">
        <v>6090</v>
      </c>
      <c r="HC30" s="323" t="s">
        <v>6091</v>
      </c>
    </row>
    <row r="31" spans="2:211" ht="14.85" customHeight="1">
      <c r="F31" s="62" t="s">
        <v>3058</v>
      </c>
      <c r="G31" s="63" t="s">
        <v>3059</v>
      </c>
      <c r="H31" s="62" t="s">
        <v>3058</v>
      </c>
      <c r="I31" s="63" t="s">
        <v>3059</v>
      </c>
      <c r="J31" s="62" t="s">
        <v>3058</v>
      </c>
      <c r="K31" s="63" t="s">
        <v>3059</v>
      </c>
      <c r="L31" s="62" t="s">
        <v>3058</v>
      </c>
      <c r="M31" s="63" t="s">
        <v>3059</v>
      </c>
      <c r="N31" s="62" t="s">
        <v>3058</v>
      </c>
      <c r="O31" s="63" t="s">
        <v>3059</v>
      </c>
      <c r="BN31" s="62">
        <v>2017</v>
      </c>
      <c r="BO31" s="63" t="s">
        <v>3088</v>
      </c>
      <c r="CN31" s="62" t="s">
        <v>3061</v>
      </c>
      <c r="CO31" s="68" t="s">
        <v>3062</v>
      </c>
      <c r="CP31" s="62" t="s">
        <v>3061</v>
      </c>
      <c r="CQ31" s="63" t="s">
        <v>3062</v>
      </c>
      <c r="CR31" s="62" t="s">
        <v>3061</v>
      </c>
      <c r="CS31" s="68" t="s">
        <v>3062</v>
      </c>
      <c r="CV31" s="126" t="s">
        <v>6092</v>
      </c>
      <c r="CW31" s="127" t="s">
        <v>3063</v>
      </c>
      <c r="CX31" s="126" t="s">
        <v>6092</v>
      </c>
      <c r="CY31" s="127" t="s">
        <v>3063</v>
      </c>
      <c r="CZ31" s="126" t="s">
        <v>6092</v>
      </c>
      <c r="DA31" s="127" t="s">
        <v>3063</v>
      </c>
      <c r="DB31" s="126" t="s">
        <v>6092</v>
      </c>
      <c r="DC31" s="127" t="s">
        <v>3063</v>
      </c>
      <c r="DR31" s="94"/>
      <c r="DS31" s="93"/>
      <c r="EH31" s="134" t="s">
        <v>3064</v>
      </c>
      <c r="EI31" s="74" t="s">
        <v>3065</v>
      </c>
      <c r="EJ31" s="134" t="s">
        <v>3066</v>
      </c>
      <c r="EK31" s="74" t="s">
        <v>3067</v>
      </c>
      <c r="ET31" s="134" t="s">
        <v>3069</v>
      </c>
      <c r="EU31" s="73" t="s">
        <v>3070</v>
      </c>
      <c r="EV31" s="64">
        <v>2000</v>
      </c>
      <c r="EW31" s="73" t="s">
        <v>3071</v>
      </c>
      <c r="FH31" s="247">
        <v>32</v>
      </c>
      <c r="FI31" s="248" t="s">
        <v>6093</v>
      </c>
      <c r="GB31" s="64"/>
      <c r="GC31" s="251" t="s">
        <v>6094</v>
      </c>
      <c r="GD31" s="134" t="s">
        <v>6095</v>
      </c>
      <c r="GE31" s="267" t="s">
        <v>6096</v>
      </c>
      <c r="GF31" s="134" t="s">
        <v>6097</v>
      </c>
      <c r="GG31" s="74" t="s">
        <v>6098</v>
      </c>
      <c r="GP31" s="255">
        <v>102462</v>
      </c>
      <c r="GQ31" s="255" t="s">
        <v>6099</v>
      </c>
      <c r="HB31" s="134" t="s">
        <v>6100</v>
      </c>
      <c r="HC31" s="323" t="s">
        <v>6101</v>
      </c>
    </row>
    <row r="32" spans="2:211" ht="14.85" customHeight="1">
      <c r="F32" s="62" t="s">
        <v>3072</v>
      </c>
      <c r="G32" s="63" t="s">
        <v>3073</v>
      </c>
      <c r="H32" s="62" t="s">
        <v>3072</v>
      </c>
      <c r="I32" s="63" t="s">
        <v>3073</v>
      </c>
      <c r="J32" s="62" t="s">
        <v>3072</v>
      </c>
      <c r="K32" s="63" t="s">
        <v>3073</v>
      </c>
      <c r="L32" s="62" t="s">
        <v>3072</v>
      </c>
      <c r="M32" s="63" t="s">
        <v>3073</v>
      </c>
      <c r="N32" s="62" t="s">
        <v>3072</v>
      </c>
      <c r="O32" s="63" t="s">
        <v>3073</v>
      </c>
      <c r="BM32" t="s">
        <v>9289</v>
      </c>
      <c r="BN32" s="62">
        <v>2018</v>
      </c>
      <c r="BO32" s="63" t="s">
        <v>3102</v>
      </c>
      <c r="CN32" s="62" t="s">
        <v>3075</v>
      </c>
      <c r="CO32" s="68" t="s">
        <v>3076</v>
      </c>
      <c r="CP32" s="62" t="s">
        <v>3075</v>
      </c>
      <c r="CQ32" s="63" t="s">
        <v>3076</v>
      </c>
      <c r="CR32" s="62" t="s">
        <v>3075</v>
      </c>
      <c r="CS32" s="68" t="s">
        <v>3076</v>
      </c>
      <c r="CV32" s="126" t="s">
        <v>6102</v>
      </c>
      <c r="CW32" s="127" t="s">
        <v>3077</v>
      </c>
      <c r="CX32" s="126" t="s">
        <v>6102</v>
      </c>
      <c r="CY32" s="127" t="s">
        <v>3077</v>
      </c>
      <c r="CZ32" s="126" t="s">
        <v>6102</v>
      </c>
      <c r="DA32" s="127" t="s">
        <v>3077</v>
      </c>
      <c r="DB32" s="126" t="s">
        <v>6102</v>
      </c>
      <c r="DC32" s="127" t="s">
        <v>3077</v>
      </c>
      <c r="DR32" s="94"/>
      <c r="DS32" s="93"/>
      <c r="EH32" s="134" t="s">
        <v>3078</v>
      </c>
      <c r="EI32" s="74" t="s">
        <v>3079</v>
      </c>
      <c r="EJ32" s="134" t="s">
        <v>3080</v>
      </c>
      <c r="EK32" s="74" t="s">
        <v>3081</v>
      </c>
      <c r="ET32" s="134" t="s">
        <v>3083</v>
      </c>
      <c r="EU32" s="73" t="s">
        <v>3084</v>
      </c>
      <c r="EV32" s="64">
        <v>2100</v>
      </c>
      <c r="EW32" s="73" t="s">
        <v>3085</v>
      </c>
      <c r="FH32" s="247">
        <v>33</v>
      </c>
      <c r="FI32" s="248" t="s">
        <v>6103</v>
      </c>
      <c r="GB32" s="64" t="s">
        <v>6104</v>
      </c>
      <c r="GC32" s="251" t="s">
        <v>6105</v>
      </c>
      <c r="GD32" s="134" t="s">
        <v>6106</v>
      </c>
      <c r="GE32" s="267" t="s">
        <v>6107</v>
      </c>
      <c r="GF32" s="134" t="s">
        <v>6108</v>
      </c>
      <c r="GG32" s="74" t="s">
        <v>6109</v>
      </c>
      <c r="GP32" s="255">
        <v>100051</v>
      </c>
      <c r="GQ32" s="255" t="s">
        <v>6110</v>
      </c>
      <c r="HB32" s="134" t="s">
        <v>6111</v>
      </c>
      <c r="HC32" s="323" t="s">
        <v>6112</v>
      </c>
    </row>
    <row r="33" spans="6:211" ht="14.85" customHeight="1" thickBot="1">
      <c r="F33" s="62" t="s">
        <v>3086</v>
      </c>
      <c r="G33" s="63" t="s">
        <v>3087</v>
      </c>
      <c r="H33" s="62" t="s">
        <v>3086</v>
      </c>
      <c r="I33" s="63" t="s">
        <v>3087</v>
      </c>
      <c r="J33" s="62" t="s">
        <v>3086</v>
      </c>
      <c r="K33" s="63" t="s">
        <v>3087</v>
      </c>
      <c r="L33" s="62" t="s">
        <v>3086</v>
      </c>
      <c r="M33" s="63" t="s">
        <v>3087</v>
      </c>
      <c r="N33" s="62" t="s">
        <v>3086</v>
      </c>
      <c r="O33" s="63" t="s">
        <v>3087</v>
      </c>
      <c r="BN33" s="62">
        <v>2019</v>
      </c>
      <c r="BO33" s="63" t="s">
        <v>3116</v>
      </c>
      <c r="CN33" s="62" t="s">
        <v>3089</v>
      </c>
      <c r="CO33" s="68" t="s">
        <v>3090</v>
      </c>
      <c r="CP33" s="62" t="s">
        <v>3089</v>
      </c>
      <c r="CQ33" s="63" t="s">
        <v>3090</v>
      </c>
      <c r="CR33" s="62" t="s">
        <v>3089</v>
      </c>
      <c r="CS33" s="68" t="s">
        <v>3090</v>
      </c>
      <c r="CV33" s="126" t="s">
        <v>6113</v>
      </c>
      <c r="CW33" s="127" t="s">
        <v>3091</v>
      </c>
      <c r="CX33" s="126" t="s">
        <v>6113</v>
      </c>
      <c r="CY33" s="127" t="s">
        <v>3091</v>
      </c>
      <c r="CZ33" s="126" t="s">
        <v>6113</v>
      </c>
      <c r="DA33" s="127" t="s">
        <v>3091</v>
      </c>
      <c r="DB33" s="126" t="s">
        <v>6113</v>
      </c>
      <c r="DC33" s="127" t="s">
        <v>3091</v>
      </c>
      <c r="DR33" s="94"/>
      <c r="DS33" s="93"/>
      <c r="EH33" s="134" t="s">
        <v>3092</v>
      </c>
      <c r="EI33" s="74" t="s">
        <v>3093</v>
      </c>
      <c r="EJ33" s="134" t="s">
        <v>3094</v>
      </c>
      <c r="EK33" s="74" t="s">
        <v>3095</v>
      </c>
      <c r="ET33" s="134" t="s">
        <v>3097</v>
      </c>
      <c r="EU33" s="73" t="s">
        <v>3098</v>
      </c>
      <c r="EV33" s="64">
        <v>2200</v>
      </c>
      <c r="EW33" s="73" t="s">
        <v>3099</v>
      </c>
      <c r="FH33" s="247">
        <v>34</v>
      </c>
      <c r="FI33" s="285" t="s">
        <v>6114</v>
      </c>
      <c r="GB33" s="64" t="s">
        <v>6115</v>
      </c>
      <c r="GC33" s="251" t="s">
        <v>6116</v>
      </c>
      <c r="GD33" s="261"/>
      <c r="GE33" s="262" t="s">
        <v>6117</v>
      </c>
      <c r="GF33" s="137" t="s">
        <v>6118</v>
      </c>
      <c r="GG33" s="96" t="s">
        <v>6119</v>
      </c>
      <c r="GP33" s="255">
        <v>102464</v>
      </c>
      <c r="GQ33" s="255" t="s">
        <v>6120</v>
      </c>
      <c r="HB33" s="134" t="s">
        <v>6121</v>
      </c>
      <c r="HC33" s="323" t="s">
        <v>6122</v>
      </c>
    </row>
    <row r="34" spans="6:211" ht="14.85" customHeight="1" thickBot="1">
      <c r="F34" s="62" t="s">
        <v>3100</v>
      </c>
      <c r="G34" s="63" t="s">
        <v>3101</v>
      </c>
      <c r="H34" s="62" t="s">
        <v>3100</v>
      </c>
      <c r="I34" s="63" t="s">
        <v>3101</v>
      </c>
      <c r="J34" s="62" t="s">
        <v>3100</v>
      </c>
      <c r="K34" s="63" t="s">
        <v>3101</v>
      </c>
      <c r="L34" s="62" t="s">
        <v>3100</v>
      </c>
      <c r="M34" s="63" t="s">
        <v>3101</v>
      </c>
      <c r="N34" s="62" t="s">
        <v>3100</v>
      </c>
      <c r="O34" s="63" t="s">
        <v>3101</v>
      </c>
      <c r="BN34" s="80">
        <v>2020</v>
      </c>
      <c r="BO34" s="81" t="s">
        <v>2556</v>
      </c>
      <c r="CN34" s="62" t="s">
        <v>3103</v>
      </c>
      <c r="CO34" s="68" t="s">
        <v>3104</v>
      </c>
      <c r="CP34" s="62" t="s">
        <v>3103</v>
      </c>
      <c r="CQ34" s="63" t="s">
        <v>3104</v>
      </c>
      <c r="CR34" s="62" t="s">
        <v>3103</v>
      </c>
      <c r="CS34" s="68" t="s">
        <v>3104</v>
      </c>
      <c r="CV34" s="126" t="s">
        <v>6123</v>
      </c>
      <c r="CW34" s="127" t="s">
        <v>3105</v>
      </c>
      <c r="CX34" s="126" t="s">
        <v>6123</v>
      </c>
      <c r="CY34" s="127" t="s">
        <v>3105</v>
      </c>
      <c r="CZ34" s="126" t="s">
        <v>6123</v>
      </c>
      <c r="DA34" s="127" t="s">
        <v>3105</v>
      </c>
      <c r="DB34" s="126" t="s">
        <v>6123</v>
      </c>
      <c r="DC34" s="127" t="s">
        <v>3105</v>
      </c>
      <c r="DR34" s="94"/>
      <c r="DS34" s="93"/>
      <c r="EH34" s="134" t="s">
        <v>3106</v>
      </c>
      <c r="EI34" s="74" t="s">
        <v>3107</v>
      </c>
      <c r="EJ34" s="134" t="s">
        <v>3108</v>
      </c>
      <c r="EK34" s="74" t="s">
        <v>3109</v>
      </c>
      <c r="ET34" s="134" t="s">
        <v>3111</v>
      </c>
      <c r="EU34" s="73" t="s">
        <v>3112</v>
      </c>
      <c r="EV34" s="64">
        <v>2300</v>
      </c>
      <c r="EW34" s="73" t="s">
        <v>3113</v>
      </c>
      <c r="FH34" s="247">
        <v>35</v>
      </c>
      <c r="FI34" s="285" t="s">
        <v>6124</v>
      </c>
      <c r="GB34" s="64" t="s">
        <v>6125</v>
      </c>
      <c r="GC34" s="251" t="s">
        <v>6126</v>
      </c>
      <c r="GD34" s="261"/>
      <c r="GE34" s="267" t="s">
        <v>6127</v>
      </c>
      <c r="GP34" s="255">
        <v>102465</v>
      </c>
      <c r="GQ34" s="255" t="s">
        <v>6128</v>
      </c>
      <c r="HB34" s="134" t="s">
        <v>6129</v>
      </c>
      <c r="HC34" s="323" t="s">
        <v>6130</v>
      </c>
    </row>
    <row r="35" spans="6:211" ht="14.85" customHeight="1">
      <c r="F35" s="62" t="s">
        <v>3114</v>
      </c>
      <c r="G35" s="63" t="s">
        <v>3115</v>
      </c>
      <c r="H35" s="62" t="s">
        <v>3114</v>
      </c>
      <c r="I35" s="63" t="s">
        <v>3115</v>
      </c>
      <c r="J35" s="62" t="s">
        <v>3114</v>
      </c>
      <c r="K35" s="63" t="s">
        <v>3115</v>
      </c>
      <c r="L35" s="62" t="s">
        <v>3114</v>
      </c>
      <c r="M35" s="63" t="s">
        <v>3115</v>
      </c>
      <c r="N35" s="62" t="s">
        <v>3114</v>
      </c>
      <c r="O35" s="63" t="s">
        <v>3115</v>
      </c>
      <c r="BN35" s="286"/>
      <c r="BO35" s="18"/>
      <c r="CN35" s="62" t="s">
        <v>3117</v>
      </c>
      <c r="CO35" s="68" t="s">
        <v>3118</v>
      </c>
      <c r="CP35" s="62" t="s">
        <v>3117</v>
      </c>
      <c r="CQ35" s="63" t="s">
        <v>3118</v>
      </c>
      <c r="CR35" s="62" t="s">
        <v>3117</v>
      </c>
      <c r="CS35" s="68" t="s">
        <v>3118</v>
      </c>
      <c r="CV35" s="126" t="s">
        <v>6131</v>
      </c>
      <c r="CW35" s="127" t="s">
        <v>3119</v>
      </c>
      <c r="CX35" s="126" t="s">
        <v>6131</v>
      </c>
      <c r="CY35" s="127" t="s">
        <v>3119</v>
      </c>
      <c r="CZ35" s="126" t="s">
        <v>6131</v>
      </c>
      <c r="DA35" s="127" t="s">
        <v>3119</v>
      </c>
      <c r="DB35" s="126" t="s">
        <v>6131</v>
      </c>
      <c r="DC35" s="127" t="s">
        <v>3119</v>
      </c>
      <c r="DR35" s="94"/>
      <c r="DS35" s="93"/>
      <c r="EH35" s="134" t="s">
        <v>3120</v>
      </c>
      <c r="EI35" s="74" t="s">
        <v>3121</v>
      </c>
      <c r="EJ35" s="134" t="s">
        <v>3122</v>
      </c>
      <c r="EK35" s="74" t="s">
        <v>3123</v>
      </c>
      <c r="ET35" s="134" t="s">
        <v>3124</v>
      </c>
      <c r="EU35" s="73" t="s">
        <v>3125</v>
      </c>
      <c r="EV35" s="64">
        <v>2400</v>
      </c>
      <c r="EW35" s="73" t="s">
        <v>3126</v>
      </c>
      <c r="FH35" s="247">
        <v>36</v>
      </c>
      <c r="FI35" s="285" t="s">
        <v>6132</v>
      </c>
      <c r="GB35" s="64" t="s">
        <v>6133</v>
      </c>
      <c r="GC35" s="251" t="s">
        <v>6134</v>
      </c>
      <c r="GD35" s="134" t="s">
        <v>6135</v>
      </c>
      <c r="GE35" s="272" t="s">
        <v>6136</v>
      </c>
      <c r="GP35" s="255">
        <v>100100</v>
      </c>
      <c r="GQ35" s="255" t="s">
        <v>6137</v>
      </c>
      <c r="HB35" s="134"/>
      <c r="HC35" s="310" t="s">
        <v>6138</v>
      </c>
    </row>
    <row r="36" spans="6:211" ht="14.85" customHeight="1">
      <c r="F36" s="62" t="s">
        <v>3127</v>
      </c>
      <c r="G36" s="63" t="s">
        <v>3128</v>
      </c>
      <c r="H36" s="62" t="s">
        <v>3127</v>
      </c>
      <c r="I36" s="63" t="s">
        <v>3128</v>
      </c>
      <c r="J36" s="62" t="s">
        <v>3127</v>
      </c>
      <c r="K36" s="63" t="s">
        <v>3128</v>
      </c>
      <c r="L36" s="62" t="s">
        <v>3127</v>
      </c>
      <c r="M36" s="63" t="s">
        <v>3128</v>
      </c>
      <c r="N36" s="62" t="s">
        <v>3127</v>
      </c>
      <c r="O36" s="63" t="s">
        <v>3128</v>
      </c>
      <c r="CN36" s="62" t="s">
        <v>3129</v>
      </c>
      <c r="CO36" s="68" t="s">
        <v>3130</v>
      </c>
      <c r="CP36" s="62" t="s">
        <v>3129</v>
      </c>
      <c r="CQ36" s="63" t="s">
        <v>3130</v>
      </c>
      <c r="CR36" s="62" t="s">
        <v>3129</v>
      </c>
      <c r="CS36" s="68" t="s">
        <v>3130</v>
      </c>
      <c r="CV36" s="126" t="s">
        <v>6139</v>
      </c>
      <c r="CW36" s="127" t="s">
        <v>3131</v>
      </c>
      <c r="CX36" s="126" t="s">
        <v>6139</v>
      </c>
      <c r="CY36" s="127" t="s">
        <v>3131</v>
      </c>
      <c r="CZ36" s="126" t="s">
        <v>6139</v>
      </c>
      <c r="DA36" s="127" t="s">
        <v>3131</v>
      </c>
      <c r="DB36" s="126" t="s">
        <v>6139</v>
      </c>
      <c r="DC36" s="127" t="s">
        <v>3131</v>
      </c>
      <c r="DR36" s="94"/>
      <c r="DS36" s="93"/>
      <c r="EH36" s="134" t="s">
        <v>3132</v>
      </c>
      <c r="EI36" s="74" t="s">
        <v>3133</v>
      </c>
      <c r="EJ36" s="134" t="s">
        <v>3134</v>
      </c>
      <c r="EK36" s="74" t="s">
        <v>3135</v>
      </c>
      <c r="ET36" s="134" t="s">
        <v>3137</v>
      </c>
      <c r="EU36" s="73" t="s">
        <v>3138</v>
      </c>
      <c r="EV36" s="64">
        <v>2500</v>
      </c>
      <c r="EW36" s="73" t="s">
        <v>3139</v>
      </c>
      <c r="FH36" s="287">
        <v>37</v>
      </c>
      <c r="FI36" s="285" t="s">
        <v>6140</v>
      </c>
      <c r="GB36" s="64" t="s">
        <v>6141</v>
      </c>
      <c r="GC36" s="251" t="s">
        <v>6142</v>
      </c>
      <c r="GD36" s="134" t="s">
        <v>6143</v>
      </c>
      <c r="GE36" s="272" t="s">
        <v>6144</v>
      </c>
      <c r="GP36" s="255">
        <v>100118</v>
      </c>
      <c r="GQ36" s="255" t="s">
        <v>6145</v>
      </c>
      <c r="HB36" s="134" t="s">
        <v>6146</v>
      </c>
      <c r="HC36" s="267" t="s">
        <v>6147</v>
      </c>
    </row>
    <row r="37" spans="6:211" ht="14.85" customHeight="1">
      <c r="F37" s="62" t="s">
        <v>3140</v>
      </c>
      <c r="G37" s="63" t="s">
        <v>3141</v>
      </c>
      <c r="H37" s="62" t="s">
        <v>3140</v>
      </c>
      <c r="I37" s="63" t="s">
        <v>3141</v>
      </c>
      <c r="J37" s="62" t="s">
        <v>3140</v>
      </c>
      <c r="K37" s="63" t="s">
        <v>3141</v>
      </c>
      <c r="L37" s="62" t="s">
        <v>3140</v>
      </c>
      <c r="M37" s="63" t="s">
        <v>3141</v>
      </c>
      <c r="N37" s="62" t="s">
        <v>3140</v>
      </c>
      <c r="O37" s="63" t="s">
        <v>3141</v>
      </c>
      <c r="CN37" s="62" t="s">
        <v>3142</v>
      </c>
      <c r="CO37" s="68" t="s">
        <v>3143</v>
      </c>
      <c r="CP37" s="62" t="s">
        <v>3142</v>
      </c>
      <c r="CQ37" s="63" t="s">
        <v>3143</v>
      </c>
      <c r="CR37" s="62" t="s">
        <v>3142</v>
      </c>
      <c r="CS37" s="68" t="s">
        <v>3143</v>
      </c>
      <c r="CV37" s="126" t="s">
        <v>6148</v>
      </c>
      <c r="CW37" s="127" t="s">
        <v>3144</v>
      </c>
      <c r="CX37" s="126" t="s">
        <v>6148</v>
      </c>
      <c r="CY37" s="127" t="s">
        <v>3144</v>
      </c>
      <c r="CZ37" s="126" t="s">
        <v>6148</v>
      </c>
      <c r="DA37" s="127" t="s">
        <v>3144</v>
      </c>
      <c r="DB37" s="126" t="s">
        <v>6148</v>
      </c>
      <c r="DC37" s="127" t="s">
        <v>3144</v>
      </c>
      <c r="DR37" s="94"/>
      <c r="DS37" s="93"/>
      <c r="EH37" s="134" t="s">
        <v>3145</v>
      </c>
      <c r="EI37" s="74" t="s">
        <v>3146</v>
      </c>
      <c r="EJ37" s="134" t="s">
        <v>3147</v>
      </c>
      <c r="EK37" s="74" t="s">
        <v>3148</v>
      </c>
      <c r="ET37" s="134" t="s">
        <v>3150</v>
      </c>
      <c r="EU37" s="73" t="s">
        <v>3151</v>
      </c>
      <c r="EV37" s="64">
        <v>2800</v>
      </c>
      <c r="EW37" s="73" t="s">
        <v>3152</v>
      </c>
      <c r="FH37" s="287">
        <v>38</v>
      </c>
      <c r="FI37" s="285" t="s">
        <v>6149</v>
      </c>
      <c r="GB37" s="64" t="s">
        <v>6150</v>
      </c>
      <c r="GC37" s="251" t="s">
        <v>6151</v>
      </c>
      <c r="GD37" s="134" t="s">
        <v>6152</v>
      </c>
      <c r="GE37" s="272" t="s">
        <v>6153</v>
      </c>
      <c r="GP37" s="255">
        <v>102463</v>
      </c>
      <c r="GQ37" s="255" t="s">
        <v>6154</v>
      </c>
      <c r="HB37" s="261"/>
      <c r="HC37" s="267" t="s">
        <v>6155</v>
      </c>
    </row>
    <row r="38" spans="6:211" ht="14.85" customHeight="1" thickBot="1">
      <c r="F38" s="62" t="s">
        <v>3153</v>
      </c>
      <c r="G38" s="63" t="s">
        <v>3154</v>
      </c>
      <c r="H38" s="62" t="s">
        <v>3153</v>
      </c>
      <c r="I38" s="63" t="s">
        <v>3154</v>
      </c>
      <c r="J38" s="62" t="s">
        <v>3153</v>
      </c>
      <c r="K38" s="63" t="s">
        <v>3154</v>
      </c>
      <c r="L38" s="62" t="s">
        <v>3153</v>
      </c>
      <c r="M38" s="63" t="s">
        <v>3154</v>
      </c>
      <c r="N38" s="62" t="s">
        <v>3153</v>
      </c>
      <c r="O38" s="63" t="s">
        <v>3154</v>
      </c>
      <c r="CN38" s="62" t="s">
        <v>3155</v>
      </c>
      <c r="CO38" s="68" t="s">
        <v>3156</v>
      </c>
      <c r="CP38" s="62" t="s">
        <v>3155</v>
      </c>
      <c r="CQ38" s="63" t="s">
        <v>3156</v>
      </c>
      <c r="CR38" s="62" t="s">
        <v>3155</v>
      </c>
      <c r="CS38" s="68" t="s">
        <v>3156</v>
      </c>
      <c r="CV38" s="126" t="s">
        <v>6148</v>
      </c>
      <c r="CW38" s="127" t="s">
        <v>3144</v>
      </c>
      <c r="CX38" s="126" t="s">
        <v>6148</v>
      </c>
      <c r="CY38" s="127" t="s">
        <v>3144</v>
      </c>
      <c r="CZ38" s="126" t="s">
        <v>6148</v>
      </c>
      <c r="DA38" s="127" t="s">
        <v>3144</v>
      </c>
      <c r="DB38" s="126" t="s">
        <v>6148</v>
      </c>
      <c r="DC38" s="127" t="s">
        <v>3144</v>
      </c>
      <c r="DR38" s="94"/>
      <c r="DS38" s="93"/>
      <c r="EH38" s="134" t="s">
        <v>3157</v>
      </c>
      <c r="EI38" s="74" t="s">
        <v>3158</v>
      </c>
      <c r="EJ38" s="134" t="s">
        <v>3159</v>
      </c>
      <c r="EK38" s="74" t="s">
        <v>3160</v>
      </c>
      <c r="ET38" s="134" t="s">
        <v>3162</v>
      </c>
      <c r="EU38" s="73" t="s">
        <v>3163</v>
      </c>
      <c r="EV38" s="89">
        <v>2900</v>
      </c>
      <c r="EW38" s="82" t="s">
        <v>3164</v>
      </c>
      <c r="FH38" s="287">
        <v>39</v>
      </c>
      <c r="FI38" s="285" t="s">
        <v>6156</v>
      </c>
      <c r="GB38" s="64" t="s">
        <v>6157</v>
      </c>
      <c r="GC38" s="251" t="s">
        <v>6158</v>
      </c>
      <c r="GD38" s="134" t="s">
        <v>6159</v>
      </c>
      <c r="GE38" s="267" t="s">
        <v>6160</v>
      </c>
      <c r="GP38" s="255">
        <v>99902</v>
      </c>
      <c r="GQ38" s="255" t="s">
        <v>6161</v>
      </c>
      <c r="HB38" s="134" t="s">
        <v>6162</v>
      </c>
      <c r="HC38" s="323" t="s">
        <v>6163</v>
      </c>
    </row>
    <row r="39" spans="6:211" ht="14.85" customHeight="1">
      <c r="F39" s="62" t="s">
        <v>3165</v>
      </c>
      <c r="G39" s="63" t="s">
        <v>3166</v>
      </c>
      <c r="H39" s="62" t="s">
        <v>3165</v>
      </c>
      <c r="I39" s="63" t="s">
        <v>3166</v>
      </c>
      <c r="J39" s="62" t="s">
        <v>3165</v>
      </c>
      <c r="K39" s="63" t="s">
        <v>3166</v>
      </c>
      <c r="L39" s="62" t="s">
        <v>3165</v>
      </c>
      <c r="M39" s="63" t="s">
        <v>3166</v>
      </c>
      <c r="N39" s="62" t="s">
        <v>3165</v>
      </c>
      <c r="O39" s="63" t="s">
        <v>3166</v>
      </c>
      <c r="CN39" s="62" t="s">
        <v>3167</v>
      </c>
      <c r="CO39" s="68" t="s">
        <v>3168</v>
      </c>
      <c r="CP39" s="62" t="s">
        <v>3167</v>
      </c>
      <c r="CQ39" s="63" t="s">
        <v>3168</v>
      </c>
      <c r="CR39" s="62" t="s">
        <v>3167</v>
      </c>
      <c r="CS39" s="68" t="s">
        <v>3168</v>
      </c>
      <c r="CV39" s="126" t="s">
        <v>6164</v>
      </c>
      <c r="CW39" s="127" t="s">
        <v>3169</v>
      </c>
      <c r="CX39" s="126" t="s">
        <v>6164</v>
      </c>
      <c r="CY39" s="127" t="s">
        <v>3169</v>
      </c>
      <c r="CZ39" s="126" t="s">
        <v>6164</v>
      </c>
      <c r="DA39" s="127" t="s">
        <v>3169</v>
      </c>
      <c r="DB39" s="126" t="s">
        <v>6164</v>
      </c>
      <c r="DC39" s="127" t="s">
        <v>3169</v>
      </c>
      <c r="DR39" s="94"/>
      <c r="DS39" s="93"/>
      <c r="EH39" s="134" t="s">
        <v>3170</v>
      </c>
      <c r="EI39" s="74" t="s">
        <v>3171</v>
      </c>
      <c r="EJ39" s="134" t="s">
        <v>3172</v>
      </c>
      <c r="EK39" s="74" t="s">
        <v>3173</v>
      </c>
      <c r="ET39" s="134" t="s">
        <v>3175</v>
      </c>
      <c r="EU39" s="73" t="s">
        <v>3176</v>
      </c>
      <c r="FH39" s="287">
        <v>40</v>
      </c>
      <c r="FI39" s="285" t="s">
        <v>6165</v>
      </c>
      <c r="GB39" s="64" t="s">
        <v>6166</v>
      </c>
      <c r="GC39" s="251" t="s">
        <v>6167</v>
      </c>
      <c r="GD39" s="134" t="s">
        <v>6168</v>
      </c>
      <c r="GE39" s="267" t="s">
        <v>6169</v>
      </c>
      <c r="GP39" s="255">
        <v>99921</v>
      </c>
      <c r="GQ39" s="255" t="s">
        <v>6170</v>
      </c>
      <c r="HB39" s="134" t="s">
        <v>6171</v>
      </c>
      <c r="HC39" s="323" t="s">
        <v>6172</v>
      </c>
    </row>
    <row r="40" spans="6:211" ht="14.85" customHeight="1">
      <c r="F40" s="62" t="s">
        <v>3177</v>
      </c>
      <c r="G40" s="63" t="s">
        <v>3178</v>
      </c>
      <c r="H40" s="62" t="s">
        <v>3177</v>
      </c>
      <c r="I40" s="63" t="s">
        <v>3178</v>
      </c>
      <c r="J40" s="62" t="s">
        <v>3177</v>
      </c>
      <c r="K40" s="63" t="s">
        <v>3178</v>
      </c>
      <c r="L40" s="62" t="s">
        <v>3177</v>
      </c>
      <c r="M40" s="63" t="s">
        <v>3178</v>
      </c>
      <c r="N40" s="62" t="s">
        <v>3177</v>
      </c>
      <c r="O40" s="63" t="s">
        <v>3178</v>
      </c>
      <c r="CN40" s="62" t="s">
        <v>3179</v>
      </c>
      <c r="CO40" s="68" t="s">
        <v>3180</v>
      </c>
      <c r="CP40" s="62" t="s">
        <v>3179</v>
      </c>
      <c r="CQ40" s="63" t="s">
        <v>3180</v>
      </c>
      <c r="CR40" s="62" t="s">
        <v>3179</v>
      </c>
      <c r="CS40" s="68" t="s">
        <v>3180</v>
      </c>
      <c r="CV40" s="126" t="s">
        <v>6173</v>
      </c>
      <c r="CW40" s="127" t="s">
        <v>3181</v>
      </c>
      <c r="CX40" s="126" t="s">
        <v>6173</v>
      </c>
      <c r="CY40" s="127" t="s">
        <v>3181</v>
      </c>
      <c r="CZ40" s="126" t="s">
        <v>6173</v>
      </c>
      <c r="DA40" s="127" t="s">
        <v>3181</v>
      </c>
      <c r="DB40" s="126" t="s">
        <v>6173</v>
      </c>
      <c r="DC40" s="127" t="s">
        <v>3181</v>
      </c>
      <c r="DR40" s="94"/>
      <c r="DS40" s="93"/>
      <c r="EH40" s="134" t="s">
        <v>3182</v>
      </c>
      <c r="EI40" s="74" t="s">
        <v>3183</v>
      </c>
      <c r="EJ40" s="134" t="s">
        <v>3184</v>
      </c>
      <c r="EK40" s="74" t="s">
        <v>3185</v>
      </c>
      <c r="ET40" s="134" t="s">
        <v>3188</v>
      </c>
      <c r="EU40" s="73" t="s">
        <v>3189</v>
      </c>
      <c r="EW40" s="135"/>
      <c r="FH40" s="287">
        <v>41</v>
      </c>
      <c r="FI40" s="285" t="s">
        <v>6174</v>
      </c>
      <c r="GB40" s="64" t="s">
        <v>6175</v>
      </c>
      <c r="GC40" s="251" t="s">
        <v>5745</v>
      </c>
      <c r="GD40" s="134" t="s">
        <v>6176</v>
      </c>
      <c r="GE40" s="267" t="s">
        <v>6177</v>
      </c>
      <c r="GP40" s="255">
        <v>99923</v>
      </c>
      <c r="GQ40" s="255" t="s">
        <v>6178</v>
      </c>
      <c r="HB40" s="134" t="s">
        <v>6179</v>
      </c>
      <c r="HC40" s="323" t="s">
        <v>6180</v>
      </c>
    </row>
    <row r="41" spans="6:211" ht="14.85" customHeight="1">
      <c r="F41" s="62" t="s">
        <v>3190</v>
      </c>
      <c r="G41" s="63" t="s">
        <v>3191</v>
      </c>
      <c r="H41" s="62" t="s">
        <v>3190</v>
      </c>
      <c r="I41" s="63" t="s">
        <v>3191</v>
      </c>
      <c r="J41" s="62" t="s">
        <v>3190</v>
      </c>
      <c r="K41" s="63" t="s">
        <v>3191</v>
      </c>
      <c r="L41" s="62" t="s">
        <v>3190</v>
      </c>
      <c r="M41" s="63" t="s">
        <v>3191</v>
      </c>
      <c r="N41" s="62" t="s">
        <v>3190</v>
      </c>
      <c r="O41" s="63" t="s">
        <v>3191</v>
      </c>
      <c r="CN41" s="62" t="s">
        <v>3192</v>
      </c>
      <c r="CO41" s="68" t="s">
        <v>3193</v>
      </c>
      <c r="CP41" s="62" t="s">
        <v>3192</v>
      </c>
      <c r="CQ41" s="63" t="s">
        <v>3193</v>
      </c>
      <c r="CR41" s="62" t="s">
        <v>3192</v>
      </c>
      <c r="CS41" s="68" t="s">
        <v>3193</v>
      </c>
      <c r="CV41" s="126" t="s">
        <v>6181</v>
      </c>
      <c r="CW41" s="127" t="s">
        <v>3194</v>
      </c>
      <c r="CX41" s="126" t="s">
        <v>6181</v>
      </c>
      <c r="CY41" s="127" t="s">
        <v>3194</v>
      </c>
      <c r="CZ41" s="126" t="s">
        <v>6181</v>
      </c>
      <c r="DA41" s="127" t="s">
        <v>3194</v>
      </c>
      <c r="DB41" s="126" t="s">
        <v>6181</v>
      </c>
      <c r="DC41" s="127" t="s">
        <v>3194</v>
      </c>
      <c r="DR41" s="94"/>
      <c r="DS41" s="93"/>
      <c r="EH41" s="134" t="s">
        <v>3195</v>
      </c>
      <c r="EI41" s="74" t="s">
        <v>3196</v>
      </c>
      <c r="EJ41" s="134" t="s">
        <v>3197</v>
      </c>
      <c r="EK41" s="74" t="s">
        <v>3198</v>
      </c>
      <c r="ET41" s="134" t="s">
        <v>3200</v>
      </c>
      <c r="EU41" s="73" t="s">
        <v>3201</v>
      </c>
      <c r="EV41" s="140" t="s">
        <v>2985</v>
      </c>
      <c r="EW41" s="135"/>
      <c r="FH41" s="287">
        <v>42</v>
      </c>
      <c r="FI41" s="285" t="s">
        <v>6182</v>
      </c>
      <c r="GB41" s="64" t="s">
        <v>6183</v>
      </c>
      <c r="GC41" s="251" t="s">
        <v>6184</v>
      </c>
      <c r="GD41" s="261"/>
      <c r="GE41" s="262" t="s">
        <v>6185</v>
      </c>
      <c r="GP41" s="255">
        <v>99928</v>
      </c>
      <c r="GQ41" s="255" t="s">
        <v>6186</v>
      </c>
      <c r="HB41" s="134" t="s">
        <v>6187</v>
      </c>
      <c r="HC41" s="323" t="s">
        <v>6188</v>
      </c>
    </row>
    <row r="42" spans="6:211" ht="14.85" customHeight="1">
      <c r="F42" s="62" t="s">
        <v>3202</v>
      </c>
      <c r="G42" s="63" t="s">
        <v>3203</v>
      </c>
      <c r="H42" s="62" t="s">
        <v>3202</v>
      </c>
      <c r="I42" s="63" t="s">
        <v>3203</v>
      </c>
      <c r="J42" s="62" t="s">
        <v>3202</v>
      </c>
      <c r="K42" s="63" t="s">
        <v>3203</v>
      </c>
      <c r="L42" s="62" t="s">
        <v>3202</v>
      </c>
      <c r="M42" s="63" t="s">
        <v>3203</v>
      </c>
      <c r="N42" s="62" t="s">
        <v>3202</v>
      </c>
      <c r="O42" s="63" t="s">
        <v>3203</v>
      </c>
      <c r="CN42" s="62" t="s">
        <v>3204</v>
      </c>
      <c r="CO42" s="68" t="s">
        <v>3205</v>
      </c>
      <c r="CP42" s="62" t="s">
        <v>3204</v>
      </c>
      <c r="CQ42" s="63" t="s">
        <v>3205</v>
      </c>
      <c r="CR42" s="62" t="s">
        <v>3204</v>
      </c>
      <c r="CS42" s="68" t="s">
        <v>3205</v>
      </c>
      <c r="CV42" s="126" t="s">
        <v>6189</v>
      </c>
      <c r="CW42" s="127" t="s">
        <v>3206</v>
      </c>
      <c r="CX42" s="126" t="s">
        <v>6189</v>
      </c>
      <c r="CY42" s="127" t="s">
        <v>3206</v>
      </c>
      <c r="CZ42" s="126" t="s">
        <v>6189</v>
      </c>
      <c r="DA42" s="127" t="s">
        <v>3206</v>
      </c>
      <c r="DB42" s="126" t="s">
        <v>6189</v>
      </c>
      <c r="DC42" s="127" t="s">
        <v>3206</v>
      </c>
      <c r="DR42" s="94"/>
      <c r="DS42" s="93"/>
      <c r="EH42" s="134" t="s">
        <v>3207</v>
      </c>
      <c r="EI42" s="74" t="s">
        <v>3208</v>
      </c>
      <c r="EJ42" s="134" t="s">
        <v>3209</v>
      </c>
      <c r="EK42" s="74" t="s">
        <v>3210</v>
      </c>
      <c r="ET42" s="134" t="s">
        <v>3213</v>
      </c>
      <c r="EU42" s="73" t="s">
        <v>3214</v>
      </c>
      <c r="EV42" s="141"/>
      <c r="EW42" s="135"/>
      <c r="FH42" s="287">
        <v>43</v>
      </c>
      <c r="FI42" s="285" t="s">
        <v>6190</v>
      </c>
      <c r="GB42" s="64" t="s">
        <v>6191</v>
      </c>
      <c r="GC42" s="251" t="s">
        <v>6192</v>
      </c>
      <c r="GD42" s="134" t="s">
        <v>6193</v>
      </c>
      <c r="GE42" s="267" t="s">
        <v>6194</v>
      </c>
      <c r="GP42" s="255">
        <v>99930</v>
      </c>
      <c r="GQ42" s="255" t="s">
        <v>6195</v>
      </c>
      <c r="HB42" s="134" t="s">
        <v>6196</v>
      </c>
      <c r="HC42" s="323" t="s">
        <v>6197</v>
      </c>
    </row>
    <row r="43" spans="6:211" ht="14.85" customHeight="1">
      <c r="F43" s="62" t="s">
        <v>3215</v>
      </c>
      <c r="G43" s="63" t="s">
        <v>3216</v>
      </c>
      <c r="H43" s="62" t="s">
        <v>3215</v>
      </c>
      <c r="I43" s="63" t="s">
        <v>3216</v>
      </c>
      <c r="J43" s="62" t="s">
        <v>3215</v>
      </c>
      <c r="K43" s="63" t="s">
        <v>3216</v>
      </c>
      <c r="L43" s="62" t="s">
        <v>3215</v>
      </c>
      <c r="M43" s="63" t="s">
        <v>3216</v>
      </c>
      <c r="N43" s="62" t="s">
        <v>3215</v>
      </c>
      <c r="O43" s="63" t="s">
        <v>3216</v>
      </c>
      <c r="CN43" s="62" t="s">
        <v>3217</v>
      </c>
      <c r="CO43" s="68" t="s">
        <v>3218</v>
      </c>
      <c r="CP43" s="62" t="s">
        <v>3217</v>
      </c>
      <c r="CQ43" s="63" t="s">
        <v>3218</v>
      </c>
      <c r="CR43" s="62" t="s">
        <v>3217</v>
      </c>
      <c r="CS43" s="68" t="s">
        <v>3218</v>
      </c>
      <c r="CV43" s="126" t="s">
        <v>6198</v>
      </c>
      <c r="CW43" s="127" t="s">
        <v>3219</v>
      </c>
      <c r="CX43" s="126" t="s">
        <v>6198</v>
      </c>
      <c r="CY43" s="127" t="s">
        <v>3219</v>
      </c>
      <c r="CZ43" s="126" t="s">
        <v>6198</v>
      </c>
      <c r="DA43" s="127" t="s">
        <v>3219</v>
      </c>
      <c r="DB43" s="126" t="s">
        <v>6198</v>
      </c>
      <c r="DC43" s="127" t="s">
        <v>3219</v>
      </c>
      <c r="DR43" s="94"/>
      <c r="DS43" s="93"/>
      <c r="EH43" s="134" t="s">
        <v>3220</v>
      </c>
      <c r="EI43" s="74" t="s">
        <v>3221</v>
      </c>
      <c r="EJ43" s="134" t="s">
        <v>3222</v>
      </c>
      <c r="EK43" s="74" t="s">
        <v>3223</v>
      </c>
      <c r="ET43" s="134" t="s">
        <v>3225</v>
      </c>
      <c r="EU43" s="73" t="s">
        <v>3226</v>
      </c>
      <c r="EV43" s="140" t="s">
        <v>3227</v>
      </c>
      <c r="EW43" s="135"/>
      <c r="FH43" s="287">
        <v>44</v>
      </c>
      <c r="FI43" s="285" t="s">
        <v>6199</v>
      </c>
      <c r="GB43" s="64" t="s">
        <v>6200</v>
      </c>
      <c r="GC43" s="251" t="s">
        <v>6201</v>
      </c>
      <c r="GD43" s="134" t="s">
        <v>6202</v>
      </c>
      <c r="GE43" s="267" t="s">
        <v>6203</v>
      </c>
      <c r="GP43" s="255">
        <v>99933</v>
      </c>
      <c r="GQ43" s="255" t="s">
        <v>6204</v>
      </c>
      <c r="HB43" s="134" t="s">
        <v>6205</v>
      </c>
      <c r="HC43" s="323" t="s">
        <v>6206</v>
      </c>
    </row>
    <row r="44" spans="6:211" ht="14.85" customHeight="1" thickBot="1">
      <c r="F44" s="62" t="s">
        <v>3228</v>
      </c>
      <c r="G44" s="63" t="s">
        <v>3229</v>
      </c>
      <c r="H44" s="62" t="s">
        <v>3228</v>
      </c>
      <c r="I44" s="63" t="s">
        <v>3229</v>
      </c>
      <c r="J44" s="62" t="s">
        <v>3228</v>
      </c>
      <c r="K44" s="63" t="s">
        <v>3229</v>
      </c>
      <c r="L44" s="62" t="s">
        <v>3228</v>
      </c>
      <c r="M44" s="63" t="s">
        <v>3229</v>
      </c>
      <c r="N44" s="62" t="s">
        <v>3228</v>
      </c>
      <c r="O44" s="63" t="s">
        <v>3229</v>
      </c>
      <c r="CN44" s="62" t="s">
        <v>3230</v>
      </c>
      <c r="CO44" s="68" t="s">
        <v>3231</v>
      </c>
      <c r="CP44" s="62" t="s">
        <v>3230</v>
      </c>
      <c r="CQ44" s="63" t="s">
        <v>3231</v>
      </c>
      <c r="CR44" s="62" t="s">
        <v>3230</v>
      </c>
      <c r="CS44" s="68" t="s">
        <v>3231</v>
      </c>
      <c r="CV44" s="126" t="s">
        <v>6207</v>
      </c>
      <c r="CW44" s="127" t="s">
        <v>3232</v>
      </c>
      <c r="CX44" s="126" t="s">
        <v>6207</v>
      </c>
      <c r="CY44" s="127" t="s">
        <v>3232</v>
      </c>
      <c r="CZ44" s="126" t="s">
        <v>6207</v>
      </c>
      <c r="DA44" s="127" t="s">
        <v>3232</v>
      </c>
      <c r="DB44" s="126" t="s">
        <v>6207</v>
      </c>
      <c r="DC44" s="127" t="s">
        <v>3232</v>
      </c>
      <c r="DR44" s="94"/>
      <c r="DS44" s="93"/>
      <c r="EH44" s="134" t="s">
        <v>3233</v>
      </c>
      <c r="EI44" s="74" t="s">
        <v>3234</v>
      </c>
      <c r="EJ44" s="134" t="s">
        <v>3235</v>
      </c>
      <c r="EK44" s="74" t="s">
        <v>3236</v>
      </c>
      <c r="ET44" s="134" t="s">
        <v>3238</v>
      </c>
      <c r="EU44" s="73" t="s">
        <v>3239</v>
      </c>
      <c r="EV44" s="143"/>
      <c r="EW44" s="135"/>
      <c r="FH44" s="287">
        <v>45</v>
      </c>
      <c r="FI44" s="285" t="s">
        <v>6208</v>
      </c>
      <c r="GB44" s="64" t="s">
        <v>6209</v>
      </c>
      <c r="GC44" s="251" t="s">
        <v>6210</v>
      </c>
      <c r="GD44" s="134" t="s">
        <v>6211</v>
      </c>
      <c r="GE44" s="267" t="s">
        <v>6212</v>
      </c>
      <c r="GP44" s="255">
        <v>99938</v>
      </c>
      <c r="GQ44" s="255" t="s">
        <v>6213</v>
      </c>
      <c r="HB44" s="137" t="s">
        <v>6214</v>
      </c>
      <c r="HC44" s="324" t="s">
        <v>6215</v>
      </c>
    </row>
    <row r="45" spans="6:211" ht="14.85" customHeight="1">
      <c r="F45" s="62" t="s">
        <v>3240</v>
      </c>
      <c r="G45" s="63" t="s">
        <v>3241</v>
      </c>
      <c r="H45" s="62" t="s">
        <v>3240</v>
      </c>
      <c r="I45" s="63" t="s">
        <v>3241</v>
      </c>
      <c r="J45" s="62" t="s">
        <v>3240</v>
      </c>
      <c r="K45" s="63" t="s">
        <v>3241</v>
      </c>
      <c r="L45" s="62" t="s">
        <v>3240</v>
      </c>
      <c r="M45" s="63" t="s">
        <v>3241</v>
      </c>
      <c r="N45" s="62" t="s">
        <v>3240</v>
      </c>
      <c r="O45" s="63" t="s">
        <v>3241</v>
      </c>
      <c r="CN45" s="62" t="s">
        <v>3242</v>
      </c>
      <c r="CO45" s="68" t="s">
        <v>3243</v>
      </c>
      <c r="CP45" s="62" t="s">
        <v>3242</v>
      </c>
      <c r="CQ45" s="63" t="s">
        <v>3243</v>
      </c>
      <c r="CR45" s="62" t="s">
        <v>3242</v>
      </c>
      <c r="CS45" s="68" t="s">
        <v>3243</v>
      </c>
      <c r="CV45" s="126" t="s">
        <v>6207</v>
      </c>
      <c r="CW45" s="127" t="s">
        <v>3232</v>
      </c>
      <c r="CX45" s="126" t="s">
        <v>6207</v>
      </c>
      <c r="CY45" s="127" t="s">
        <v>3232</v>
      </c>
      <c r="CZ45" s="126" t="s">
        <v>6207</v>
      </c>
      <c r="DA45" s="127" t="s">
        <v>3232</v>
      </c>
      <c r="DB45" s="126" t="s">
        <v>6207</v>
      </c>
      <c r="DC45" s="127" t="s">
        <v>3232</v>
      </c>
      <c r="DR45" s="94"/>
      <c r="DS45" s="93"/>
      <c r="EH45" s="134" t="s">
        <v>3244</v>
      </c>
      <c r="EI45" s="74" t="s">
        <v>3245</v>
      </c>
      <c r="EJ45" s="134" t="s">
        <v>3246</v>
      </c>
      <c r="EK45" s="74" t="s">
        <v>3247</v>
      </c>
      <c r="ET45" s="134" t="s">
        <v>3249</v>
      </c>
      <c r="EU45" s="73" t="s">
        <v>3250</v>
      </c>
      <c r="EV45" s="144"/>
      <c r="EW45" s="135"/>
      <c r="FH45" s="287">
        <v>46</v>
      </c>
      <c r="FI45" s="285" t="s">
        <v>6216</v>
      </c>
      <c r="GB45" s="64" t="s">
        <v>6217</v>
      </c>
      <c r="GC45" s="251" t="s">
        <v>6218</v>
      </c>
      <c r="GD45" s="261"/>
      <c r="GE45" s="262" t="s">
        <v>6219</v>
      </c>
      <c r="GP45" s="255">
        <v>99983</v>
      </c>
      <c r="GQ45" s="255" t="s">
        <v>6220</v>
      </c>
    </row>
    <row r="46" spans="6:211" ht="14.85" customHeight="1">
      <c r="F46" s="62" t="s">
        <v>3251</v>
      </c>
      <c r="G46" s="63" t="s">
        <v>3252</v>
      </c>
      <c r="H46" s="62" t="s">
        <v>3251</v>
      </c>
      <c r="I46" s="63" t="s">
        <v>3252</v>
      </c>
      <c r="J46" s="62" t="s">
        <v>3251</v>
      </c>
      <c r="K46" s="63" t="s">
        <v>3252</v>
      </c>
      <c r="L46" s="62" t="s">
        <v>3251</v>
      </c>
      <c r="M46" s="63" t="s">
        <v>3252</v>
      </c>
      <c r="N46" s="62" t="s">
        <v>3251</v>
      </c>
      <c r="O46" s="63" t="s">
        <v>3252</v>
      </c>
      <c r="CN46" s="62" t="s">
        <v>3253</v>
      </c>
      <c r="CO46" s="68" t="s">
        <v>3254</v>
      </c>
      <c r="CP46" s="62" t="s">
        <v>3253</v>
      </c>
      <c r="CQ46" s="63" t="s">
        <v>3254</v>
      </c>
      <c r="CR46" s="62" t="s">
        <v>3253</v>
      </c>
      <c r="CS46" s="68" t="s">
        <v>3254</v>
      </c>
      <c r="CV46" s="126" t="s">
        <v>6221</v>
      </c>
      <c r="CW46" s="127" t="s">
        <v>3255</v>
      </c>
      <c r="CX46" s="126" t="s">
        <v>6221</v>
      </c>
      <c r="CY46" s="127" t="s">
        <v>3255</v>
      </c>
      <c r="CZ46" s="126" t="s">
        <v>6221</v>
      </c>
      <c r="DA46" s="127" t="s">
        <v>3255</v>
      </c>
      <c r="DB46" s="126" t="s">
        <v>6221</v>
      </c>
      <c r="DC46" s="127" t="s">
        <v>3255</v>
      </c>
      <c r="DR46" s="94"/>
      <c r="DS46" s="93"/>
      <c r="EH46" s="134" t="s">
        <v>3256</v>
      </c>
      <c r="EI46" s="74" t="s">
        <v>3257</v>
      </c>
      <c r="EJ46" s="134" t="s">
        <v>3258</v>
      </c>
      <c r="EK46" s="74" t="s">
        <v>3259</v>
      </c>
      <c r="ET46" s="134" t="s">
        <v>3260</v>
      </c>
      <c r="EU46" s="73" t="s">
        <v>3261</v>
      </c>
      <c r="EW46" s="135"/>
      <c r="FH46" s="287">
        <v>47</v>
      </c>
      <c r="FI46" s="285" t="s">
        <v>6222</v>
      </c>
      <c r="GB46" s="64" t="s">
        <v>6223</v>
      </c>
      <c r="GC46" s="251" t="s">
        <v>6224</v>
      </c>
      <c r="GD46" s="134" t="s">
        <v>6225</v>
      </c>
      <c r="GE46" s="267" t="s">
        <v>6226</v>
      </c>
      <c r="GP46" s="255">
        <v>99989</v>
      </c>
      <c r="GQ46" s="255" t="s">
        <v>6227</v>
      </c>
    </row>
    <row r="47" spans="6:211" ht="14.85" customHeight="1" thickBot="1">
      <c r="F47" s="62" t="s">
        <v>3262</v>
      </c>
      <c r="G47" s="63" t="s">
        <v>3263</v>
      </c>
      <c r="H47" s="62" t="s">
        <v>3262</v>
      </c>
      <c r="I47" s="63" t="s">
        <v>3263</v>
      </c>
      <c r="J47" s="62" t="s">
        <v>3262</v>
      </c>
      <c r="K47" s="63" t="s">
        <v>3263</v>
      </c>
      <c r="L47" s="62" t="s">
        <v>3262</v>
      </c>
      <c r="M47" s="63" t="s">
        <v>3263</v>
      </c>
      <c r="N47" s="62" t="s">
        <v>3262</v>
      </c>
      <c r="O47" s="63" t="s">
        <v>3263</v>
      </c>
      <c r="CN47" s="62" t="s">
        <v>3264</v>
      </c>
      <c r="CO47" s="68" t="s">
        <v>3265</v>
      </c>
      <c r="CP47" s="62" t="s">
        <v>3264</v>
      </c>
      <c r="CQ47" s="63" t="s">
        <v>3265</v>
      </c>
      <c r="CR47" s="62" t="s">
        <v>3264</v>
      </c>
      <c r="CS47" s="68" t="s">
        <v>3265</v>
      </c>
      <c r="CV47" s="126" t="s">
        <v>6228</v>
      </c>
      <c r="CW47" s="127" t="s">
        <v>3266</v>
      </c>
      <c r="CX47" s="126" t="s">
        <v>6228</v>
      </c>
      <c r="CY47" s="127" t="s">
        <v>3266</v>
      </c>
      <c r="CZ47" s="126" t="s">
        <v>6228</v>
      </c>
      <c r="DA47" s="127" t="s">
        <v>3266</v>
      </c>
      <c r="DB47" s="126" t="s">
        <v>6228</v>
      </c>
      <c r="DC47" s="127" t="s">
        <v>3266</v>
      </c>
      <c r="DR47" s="99"/>
      <c r="DS47" s="98"/>
      <c r="EH47" s="134" t="s">
        <v>3267</v>
      </c>
      <c r="EI47" s="74" t="s">
        <v>3268</v>
      </c>
      <c r="EJ47" s="134" t="s">
        <v>3269</v>
      </c>
      <c r="EK47" s="74" t="s">
        <v>3270</v>
      </c>
      <c r="ET47" s="134" t="s">
        <v>3271</v>
      </c>
      <c r="EU47" s="73" t="s">
        <v>3272</v>
      </c>
      <c r="EW47" s="135"/>
      <c r="FH47" s="287">
        <v>48</v>
      </c>
      <c r="FI47" s="285" t="s">
        <v>6229</v>
      </c>
      <c r="GB47" s="64" t="s">
        <v>6230</v>
      </c>
      <c r="GC47" s="251" t="s">
        <v>6231</v>
      </c>
      <c r="GD47" s="261"/>
      <c r="GE47" s="262" t="s">
        <v>6232</v>
      </c>
      <c r="GP47" s="255">
        <v>100155</v>
      </c>
      <c r="GQ47" s="255" t="s">
        <v>6233</v>
      </c>
    </row>
    <row r="48" spans="6:211" ht="14.85" customHeight="1">
      <c r="F48" s="62" t="s">
        <v>3273</v>
      </c>
      <c r="G48" s="63" t="s">
        <v>3274</v>
      </c>
      <c r="H48" s="62" t="s">
        <v>3273</v>
      </c>
      <c r="I48" s="63" t="s">
        <v>3274</v>
      </c>
      <c r="J48" s="62" t="s">
        <v>3273</v>
      </c>
      <c r="K48" s="63" t="s">
        <v>3274</v>
      </c>
      <c r="L48" s="62" t="s">
        <v>3273</v>
      </c>
      <c r="M48" s="63" t="s">
        <v>3274</v>
      </c>
      <c r="N48" s="62" t="s">
        <v>3273</v>
      </c>
      <c r="O48" s="63" t="s">
        <v>3274</v>
      </c>
      <c r="CN48" s="62" t="s">
        <v>3275</v>
      </c>
      <c r="CO48" s="68" t="s">
        <v>3276</v>
      </c>
      <c r="CP48" s="62" t="s">
        <v>3275</v>
      </c>
      <c r="CQ48" s="63" t="s">
        <v>3276</v>
      </c>
      <c r="CR48" s="62" t="s">
        <v>3275</v>
      </c>
      <c r="CS48" s="68" t="s">
        <v>3276</v>
      </c>
      <c r="CV48" s="126" t="s">
        <v>6228</v>
      </c>
      <c r="CW48" s="127" t="s">
        <v>3266</v>
      </c>
      <c r="CX48" s="126" t="s">
        <v>6228</v>
      </c>
      <c r="CY48" s="127" t="s">
        <v>3266</v>
      </c>
      <c r="CZ48" s="126" t="s">
        <v>6228</v>
      </c>
      <c r="DA48" s="127" t="s">
        <v>3266</v>
      </c>
      <c r="DB48" s="126" t="s">
        <v>6228</v>
      </c>
      <c r="DC48" s="127" t="s">
        <v>3266</v>
      </c>
      <c r="EH48" s="134" t="s">
        <v>3277</v>
      </c>
      <c r="EI48" s="74" t="s">
        <v>3278</v>
      </c>
      <c r="EJ48" s="134" t="s">
        <v>3279</v>
      </c>
      <c r="EK48" s="74" t="s">
        <v>47</v>
      </c>
      <c r="ET48" s="134" t="s">
        <v>3281</v>
      </c>
      <c r="EU48" s="73" t="s">
        <v>3282</v>
      </c>
      <c r="FH48" s="247">
        <v>49</v>
      </c>
      <c r="FI48" s="285" t="s">
        <v>6234</v>
      </c>
      <c r="GB48" s="64" t="s">
        <v>6235</v>
      </c>
      <c r="GC48" s="251" t="s">
        <v>6236</v>
      </c>
      <c r="GD48" s="134" t="s">
        <v>6237</v>
      </c>
      <c r="GE48" s="267" t="s">
        <v>6238</v>
      </c>
      <c r="GP48" s="255">
        <v>100791</v>
      </c>
      <c r="GQ48" s="255" t="s">
        <v>6239</v>
      </c>
    </row>
    <row r="49" spans="6:199" ht="14.85" customHeight="1" thickBot="1">
      <c r="F49" s="62" t="s">
        <v>3283</v>
      </c>
      <c r="G49" s="63" t="s">
        <v>3284</v>
      </c>
      <c r="H49" s="62" t="s">
        <v>3283</v>
      </c>
      <c r="I49" s="63" t="s">
        <v>3284</v>
      </c>
      <c r="J49" s="62" t="s">
        <v>3283</v>
      </c>
      <c r="K49" s="63" t="s">
        <v>3284</v>
      </c>
      <c r="L49" s="62" t="s">
        <v>3283</v>
      </c>
      <c r="M49" s="63" t="s">
        <v>3284</v>
      </c>
      <c r="N49" s="62" t="s">
        <v>3283</v>
      </c>
      <c r="O49" s="63" t="s">
        <v>3284</v>
      </c>
      <c r="CN49" s="62" t="s">
        <v>3285</v>
      </c>
      <c r="CO49" s="68" t="s">
        <v>3286</v>
      </c>
      <c r="CP49" s="62" t="s">
        <v>3285</v>
      </c>
      <c r="CQ49" s="63" t="s">
        <v>3286</v>
      </c>
      <c r="CR49" s="62" t="s">
        <v>3285</v>
      </c>
      <c r="CS49" s="68" t="s">
        <v>3286</v>
      </c>
      <c r="CV49" s="126" t="s">
        <v>6240</v>
      </c>
      <c r="CW49" s="127" t="s">
        <v>3287</v>
      </c>
      <c r="CX49" s="126" t="s">
        <v>6240</v>
      </c>
      <c r="CY49" s="127" t="s">
        <v>3287</v>
      </c>
      <c r="CZ49" s="126" t="s">
        <v>6240</v>
      </c>
      <c r="DA49" s="127" t="s">
        <v>3287</v>
      </c>
      <c r="DB49" s="126" t="s">
        <v>6240</v>
      </c>
      <c r="DC49" s="127" t="s">
        <v>3287</v>
      </c>
      <c r="EH49" s="134" t="s">
        <v>3288</v>
      </c>
      <c r="EI49" s="74" t="s">
        <v>3289</v>
      </c>
      <c r="EJ49" s="137" t="s">
        <v>3290</v>
      </c>
      <c r="EK49" s="96" t="s">
        <v>3291</v>
      </c>
      <c r="ET49" s="134" t="s">
        <v>3293</v>
      </c>
      <c r="EU49" s="73" t="s">
        <v>3294</v>
      </c>
      <c r="FH49" s="247">
        <v>50</v>
      </c>
      <c r="FI49" s="285" t="s">
        <v>6241</v>
      </c>
      <c r="GB49" s="64" t="s">
        <v>6242</v>
      </c>
      <c r="GC49" s="251" t="s">
        <v>6243</v>
      </c>
      <c r="GD49" s="134" t="s">
        <v>6244</v>
      </c>
      <c r="GE49" s="267" t="s">
        <v>6245</v>
      </c>
      <c r="GP49" s="255">
        <v>100659</v>
      </c>
      <c r="GQ49" s="255" t="s">
        <v>6246</v>
      </c>
    </row>
    <row r="50" spans="6:199" ht="14.85" customHeight="1" thickBot="1">
      <c r="F50" s="62" t="s">
        <v>3295</v>
      </c>
      <c r="G50" s="63" t="s">
        <v>3296</v>
      </c>
      <c r="H50" s="62" t="s">
        <v>3295</v>
      </c>
      <c r="I50" s="63" t="s">
        <v>3296</v>
      </c>
      <c r="J50" s="62" t="s">
        <v>3295</v>
      </c>
      <c r="K50" s="63" t="s">
        <v>3296</v>
      </c>
      <c r="L50" s="62" t="s">
        <v>3295</v>
      </c>
      <c r="M50" s="63" t="s">
        <v>3296</v>
      </c>
      <c r="N50" s="62" t="s">
        <v>3295</v>
      </c>
      <c r="O50" s="63" t="s">
        <v>3296</v>
      </c>
      <c r="CN50" s="62" t="s">
        <v>3297</v>
      </c>
      <c r="CO50" s="68" t="s">
        <v>3298</v>
      </c>
      <c r="CP50" s="62" t="s">
        <v>3297</v>
      </c>
      <c r="CQ50" s="63" t="s">
        <v>3298</v>
      </c>
      <c r="CR50" s="62" t="s">
        <v>3297</v>
      </c>
      <c r="CS50" s="68" t="s">
        <v>3298</v>
      </c>
      <c r="CV50" s="126" t="s">
        <v>6240</v>
      </c>
      <c r="CW50" s="127" t="s">
        <v>3287</v>
      </c>
      <c r="CX50" s="126" t="s">
        <v>6240</v>
      </c>
      <c r="CY50" s="127" t="s">
        <v>3287</v>
      </c>
      <c r="CZ50" s="126" t="s">
        <v>6240</v>
      </c>
      <c r="DA50" s="127" t="s">
        <v>3287</v>
      </c>
      <c r="DB50" s="126" t="s">
        <v>6240</v>
      </c>
      <c r="DC50" s="127" t="s">
        <v>3287</v>
      </c>
      <c r="EH50" s="134" t="s">
        <v>3299</v>
      </c>
      <c r="EI50" s="74" t="s">
        <v>3300</v>
      </c>
      <c r="ET50" s="134" t="s">
        <v>3302</v>
      </c>
      <c r="EU50" s="73" t="s">
        <v>3303</v>
      </c>
      <c r="FH50" s="288">
        <v>51</v>
      </c>
      <c r="FI50" s="289" t="s">
        <v>6247</v>
      </c>
      <c r="GB50" s="64" t="s">
        <v>6248</v>
      </c>
      <c r="GC50" s="251" t="s">
        <v>6249</v>
      </c>
      <c r="GD50" s="134" t="s">
        <v>6250</v>
      </c>
      <c r="GE50" s="267" t="s">
        <v>6251</v>
      </c>
      <c r="GP50" s="255">
        <v>100667</v>
      </c>
      <c r="GQ50" s="255" t="s">
        <v>6252</v>
      </c>
    </row>
    <row r="51" spans="6:199" ht="14.85" customHeight="1">
      <c r="F51" s="62" t="s">
        <v>3304</v>
      </c>
      <c r="G51" s="63" t="s">
        <v>3305</v>
      </c>
      <c r="H51" s="62" t="s">
        <v>3304</v>
      </c>
      <c r="I51" s="63" t="s">
        <v>3305</v>
      </c>
      <c r="J51" s="62" t="s">
        <v>3304</v>
      </c>
      <c r="K51" s="63" t="s">
        <v>3305</v>
      </c>
      <c r="L51" s="62" t="s">
        <v>3304</v>
      </c>
      <c r="M51" s="63" t="s">
        <v>3305</v>
      </c>
      <c r="N51" s="62" t="s">
        <v>3304</v>
      </c>
      <c r="O51" s="63" t="s">
        <v>3305</v>
      </c>
      <c r="CN51" s="62" t="s">
        <v>3306</v>
      </c>
      <c r="CO51" s="68" t="s">
        <v>3307</v>
      </c>
      <c r="CP51" s="62" t="s">
        <v>3306</v>
      </c>
      <c r="CQ51" s="63" t="s">
        <v>3307</v>
      </c>
      <c r="CR51" s="62" t="s">
        <v>3306</v>
      </c>
      <c r="CS51" s="68" t="s">
        <v>3307</v>
      </c>
      <c r="CV51" s="126" t="s">
        <v>6253</v>
      </c>
      <c r="CW51" s="127" t="s">
        <v>3308</v>
      </c>
      <c r="CX51" s="126" t="s">
        <v>6253</v>
      </c>
      <c r="CY51" s="127" t="s">
        <v>3308</v>
      </c>
      <c r="CZ51" s="126" t="s">
        <v>6253</v>
      </c>
      <c r="DA51" s="127" t="s">
        <v>3308</v>
      </c>
      <c r="DB51" s="126" t="s">
        <v>6253</v>
      </c>
      <c r="DC51" s="127" t="s">
        <v>3308</v>
      </c>
      <c r="EH51" s="134" t="s">
        <v>3309</v>
      </c>
      <c r="EI51" s="74" t="s">
        <v>3310</v>
      </c>
      <c r="ET51" s="134" t="s">
        <v>3311</v>
      </c>
      <c r="EU51" s="73" t="s">
        <v>3312</v>
      </c>
      <c r="FD51" s="290"/>
      <c r="FE51" s="181"/>
      <c r="GB51" s="64" t="s">
        <v>6254</v>
      </c>
      <c r="GC51" s="251" t="s">
        <v>6255</v>
      </c>
      <c r="GD51" s="134" t="s">
        <v>6256</v>
      </c>
      <c r="GE51" s="267" t="s">
        <v>6257</v>
      </c>
      <c r="GP51" s="255">
        <v>100674</v>
      </c>
      <c r="GQ51" s="255" t="s">
        <v>6258</v>
      </c>
    </row>
    <row r="52" spans="6:199" ht="14.85" customHeight="1">
      <c r="F52" s="62" t="s">
        <v>3313</v>
      </c>
      <c r="G52" s="63" t="s">
        <v>3314</v>
      </c>
      <c r="H52" s="62" t="s">
        <v>3313</v>
      </c>
      <c r="I52" s="63" t="s">
        <v>3314</v>
      </c>
      <c r="J52" s="62" t="s">
        <v>3313</v>
      </c>
      <c r="K52" s="63" t="s">
        <v>3314</v>
      </c>
      <c r="L52" s="62" t="s">
        <v>3313</v>
      </c>
      <c r="M52" s="63" t="s">
        <v>3314</v>
      </c>
      <c r="N52" s="62" t="s">
        <v>3313</v>
      </c>
      <c r="O52" s="63" t="s">
        <v>3314</v>
      </c>
      <c r="CN52" s="62" t="s">
        <v>3315</v>
      </c>
      <c r="CO52" s="68" t="s">
        <v>3316</v>
      </c>
      <c r="CP52" s="62" t="s">
        <v>3315</v>
      </c>
      <c r="CQ52" s="63" t="s">
        <v>3316</v>
      </c>
      <c r="CR52" s="62" t="s">
        <v>3315</v>
      </c>
      <c r="CS52" s="68" t="s">
        <v>3316</v>
      </c>
      <c r="CV52" s="126" t="s">
        <v>6253</v>
      </c>
      <c r="CW52" s="127" t="s">
        <v>3308</v>
      </c>
      <c r="CX52" s="126" t="s">
        <v>6253</v>
      </c>
      <c r="CY52" s="127" t="s">
        <v>3308</v>
      </c>
      <c r="CZ52" s="126" t="s">
        <v>6253</v>
      </c>
      <c r="DA52" s="127" t="s">
        <v>3308</v>
      </c>
      <c r="DB52" s="126" t="s">
        <v>6253</v>
      </c>
      <c r="DC52" s="127" t="s">
        <v>3308</v>
      </c>
      <c r="EH52" s="134" t="s">
        <v>3317</v>
      </c>
      <c r="EI52" s="74" t="s">
        <v>3318</v>
      </c>
      <c r="ET52" s="134" t="s">
        <v>3320</v>
      </c>
      <c r="EU52" s="73" t="s">
        <v>3321</v>
      </c>
      <c r="FD52" s="291"/>
      <c r="FE52" s="181"/>
      <c r="GB52" s="64" t="s">
        <v>6259</v>
      </c>
      <c r="GC52" s="251" t="s">
        <v>6260</v>
      </c>
      <c r="GD52" s="134" t="s">
        <v>6261</v>
      </c>
      <c r="GE52" s="267" t="s">
        <v>6262</v>
      </c>
      <c r="GP52" s="255">
        <v>100136</v>
      </c>
      <c r="GQ52" s="255" t="s">
        <v>6263</v>
      </c>
    </row>
    <row r="53" spans="6:199" ht="14.85" customHeight="1">
      <c r="F53" s="62" t="s">
        <v>3322</v>
      </c>
      <c r="G53" s="63" t="s">
        <v>3323</v>
      </c>
      <c r="H53" s="62" t="s">
        <v>3322</v>
      </c>
      <c r="I53" s="63" t="s">
        <v>3323</v>
      </c>
      <c r="J53" s="62" t="s">
        <v>3322</v>
      </c>
      <c r="K53" s="63" t="s">
        <v>3323</v>
      </c>
      <c r="L53" s="62" t="s">
        <v>3322</v>
      </c>
      <c r="M53" s="63" t="s">
        <v>3323</v>
      </c>
      <c r="N53" s="62" t="s">
        <v>3322</v>
      </c>
      <c r="O53" s="63" t="s">
        <v>3323</v>
      </c>
      <c r="CN53" s="62" t="s">
        <v>3324</v>
      </c>
      <c r="CO53" s="68" t="s">
        <v>3325</v>
      </c>
      <c r="CP53" s="62" t="s">
        <v>3324</v>
      </c>
      <c r="CQ53" s="63" t="s">
        <v>3325</v>
      </c>
      <c r="CR53" s="62" t="s">
        <v>3324</v>
      </c>
      <c r="CS53" s="68" t="s">
        <v>3325</v>
      </c>
      <c r="CV53" s="126" t="s">
        <v>6264</v>
      </c>
      <c r="CW53" s="127" t="s">
        <v>3326</v>
      </c>
      <c r="CX53" s="126" t="s">
        <v>6264</v>
      </c>
      <c r="CY53" s="127" t="s">
        <v>3326</v>
      </c>
      <c r="CZ53" s="126" t="s">
        <v>6264</v>
      </c>
      <c r="DA53" s="127" t="s">
        <v>3326</v>
      </c>
      <c r="DB53" s="126" t="s">
        <v>6264</v>
      </c>
      <c r="DC53" s="127" t="s">
        <v>3326</v>
      </c>
      <c r="EH53" s="134" t="s">
        <v>3327</v>
      </c>
      <c r="EI53" s="74" t="s">
        <v>3328</v>
      </c>
      <c r="ET53" s="134" t="s">
        <v>3331</v>
      </c>
      <c r="EU53" s="73" t="s">
        <v>3332</v>
      </c>
      <c r="GB53" s="64" t="s">
        <v>6265</v>
      </c>
      <c r="GC53" s="251" t="s">
        <v>6266</v>
      </c>
      <c r="GD53" s="134" t="s">
        <v>6267</v>
      </c>
      <c r="GE53" s="262" t="s">
        <v>6268</v>
      </c>
      <c r="GP53" s="255">
        <v>100382</v>
      </c>
      <c r="GQ53" s="255" t="s">
        <v>6269</v>
      </c>
    </row>
    <row r="54" spans="6:199" ht="14.85" customHeight="1">
      <c r="F54" s="62" t="s">
        <v>3333</v>
      </c>
      <c r="G54" s="63" t="s">
        <v>3334</v>
      </c>
      <c r="H54" s="62" t="s">
        <v>3333</v>
      </c>
      <c r="I54" s="63" t="s">
        <v>3334</v>
      </c>
      <c r="J54" s="62" t="s">
        <v>3333</v>
      </c>
      <c r="K54" s="63" t="s">
        <v>3334</v>
      </c>
      <c r="L54" s="62" t="s">
        <v>3333</v>
      </c>
      <c r="M54" s="63" t="s">
        <v>3334</v>
      </c>
      <c r="N54" s="62" t="s">
        <v>3333</v>
      </c>
      <c r="O54" s="63" t="s">
        <v>3334</v>
      </c>
      <c r="CN54" s="62" t="s">
        <v>3335</v>
      </c>
      <c r="CO54" s="68" t="s">
        <v>3336</v>
      </c>
      <c r="CP54" s="62" t="s">
        <v>3335</v>
      </c>
      <c r="CQ54" s="63" t="s">
        <v>3336</v>
      </c>
      <c r="CR54" s="62" t="s">
        <v>3335</v>
      </c>
      <c r="CS54" s="68" t="s">
        <v>3336</v>
      </c>
      <c r="CV54" s="126" t="s">
        <v>6264</v>
      </c>
      <c r="CW54" s="127" t="s">
        <v>3326</v>
      </c>
      <c r="CX54" s="126" t="s">
        <v>6264</v>
      </c>
      <c r="CY54" s="127" t="s">
        <v>3326</v>
      </c>
      <c r="CZ54" s="126" t="s">
        <v>6264</v>
      </c>
      <c r="DA54" s="127" t="s">
        <v>3326</v>
      </c>
      <c r="DB54" s="126" t="s">
        <v>6264</v>
      </c>
      <c r="DC54" s="127" t="s">
        <v>3326</v>
      </c>
      <c r="EH54" s="134" t="s">
        <v>3337</v>
      </c>
      <c r="EI54" s="74" t="s">
        <v>3338</v>
      </c>
      <c r="ET54" s="134" t="s">
        <v>3339</v>
      </c>
      <c r="EU54" s="73" t="s">
        <v>3340</v>
      </c>
      <c r="GB54" s="64" t="s">
        <v>6270</v>
      </c>
      <c r="GC54" s="292" t="s">
        <v>6271</v>
      </c>
      <c r="GD54" s="261"/>
      <c r="GE54" s="253" t="s">
        <v>6272</v>
      </c>
      <c r="GP54" s="255">
        <v>100410</v>
      </c>
      <c r="GQ54" s="255" t="s">
        <v>6273</v>
      </c>
    </row>
    <row r="55" spans="6:199" ht="14.85" customHeight="1">
      <c r="F55" s="62" t="s">
        <v>3341</v>
      </c>
      <c r="G55" s="63" t="s">
        <v>3342</v>
      </c>
      <c r="H55" s="62" t="s">
        <v>3341</v>
      </c>
      <c r="I55" s="63" t="s">
        <v>3342</v>
      </c>
      <c r="J55" s="62" t="s">
        <v>3341</v>
      </c>
      <c r="K55" s="63" t="s">
        <v>3342</v>
      </c>
      <c r="L55" s="62" t="s">
        <v>3341</v>
      </c>
      <c r="M55" s="63" t="s">
        <v>3342</v>
      </c>
      <c r="N55" s="62" t="s">
        <v>3341</v>
      </c>
      <c r="O55" s="63" t="s">
        <v>3342</v>
      </c>
      <c r="CN55" s="62" t="s">
        <v>3343</v>
      </c>
      <c r="CO55" s="68" t="s">
        <v>3344</v>
      </c>
      <c r="CP55" s="62" t="s">
        <v>3343</v>
      </c>
      <c r="CQ55" s="63" t="s">
        <v>3344</v>
      </c>
      <c r="CR55" s="62" t="s">
        <v>3343</v>
      </c>
      <c r="CS55" s="68" t="s">
        <v>3344</v>
      </c>
      <c r="CV55" s="126" t="s">
        <v>6274</v>
      </c>
      <c r="CW55" s="127" t="s">
        <v>3345</v>
      </c>
      <c r="CX55" s="126" t="s">
        <v>6274</v>
      </c>
      <c r="CY55" s="127" t="s">
        <v>3345</v>
      </c>
      <c r="CZ55" s="126" t="s">
        <v>6274</v>
      </c>
      <c r="DA55" s="127" t="s">
        <v>3345</v>
      </c>
      <c r="DB55" s="126" t="s">
        <v>6274</v>
      </c>
      <c r="DC55" s="127" t="s">
        <v>3345</v>
      </c>
      <c r="EH55" s="134" t="s">
        <v>3346</v>
      </c>
      <c r="EI55" s="74" t="s">
        <v>3347</v>
      </c>
      <c r="ET55" s="134" t="s">
        <v>3349</v>
      </c>
      <c r="EU55" s="73" t="s">
        <v>3350</v>
      </c>
      <c r="GB55" s="64" t="s">
        <v>6275</v>
      </c>
      <c r="GC55" s="292" t="s">
        <v>6276</v>
      </c>
      <c r="GD55" s="134" t="s">
        <v>6277</v>
      </c>
      <c r="GE55" s="262" t="s">
        <v>6278</v>
      </c>
      <c r="GP55" s="255">
        <v>100474</v>
      </c>
      <c r="GQ55" s="255" t="s">
        <v>6279</v>
      </c>
    </row>
    <row r="56" spans="6:199" ht="14.85" customHeight="1">
      <c r="F56" s="62" t="s">
        <v>3351</v>
      </c>
      <c r="G56" s="63" t="s">
        <v>3352</v>
      </c>
      <c r="H56" s="62" t="s">
        <v>3351</v>
      </c>
      <c r="I56" s="63" t="s">
        <v>3352</v>
      </c>
      <c r="J56" s="62" t="s">
        <v>3351</v>
      </c>
      <c r="K56" s="63" t="s">
        <v>3352</v>
      </c>
      <c r="L56" s="62" t="s">
        <v>3351</v>
      </c>
      <c r="M56" s="63" t="s">
        <v>3352</v>
      </c>
      <c r="N56" s="62" t="s">
        <v>3351</v>
      </c>
      <c r="O56" s="63" t="s">
        <v>3352</v>
      </c>
      <c r="CN56" s="62" t="s">
        <v>3353</v>
      </c>
      <c r="CO56" s="68" t="s">
        <v>3354</v>
      </c>
      <c r="CP56" s="62" t="s">
        <v>3353</v>
      </c>
      <c r="CQ56" s="63" t="s">
        <v>3354</v>
      </c>
      <c r="CR56" s="62" t="s">
        <v>3353</v>
      </c>
      <c r="CS56" s="68" t="s">
        <v>3354</v>
      </c>
      <c r="CV56" s="126" t="s">
        <v>6280</v>
      </c>
      <c r="CW56" s="127" t="s">
        <v>3355</v>
      </c>
      <c r="CX56" s="126" t="s">
        <v>6280</v>
      </c>
      <c r="CY56" s="127" t="s">
        <v>3355</v>
      </c>
      <c r="CZ56" s="126" t="s">
        <v>6280</v>
      </c>
      <c r="DA56" s="127" t="s">
        <v>3355</v>
      </c>
      <c r="DB56" s="126" t="s">
        <v>6280</v>
      </c>
      <c r="DC56" s="127" t="s">
        <v>3355</v>
      </c>
      <c r="EH56" s="134" t="s">
        <v>3356</v>
      </c>
      <c r="EI56" s="74" t="s">
        <v>3357</v>
      </c>
      <c r="ET56" s="134" t="s">
        <v>3359</v>
      </c>
      <c r="EU56" s="73" t="s">
        <v>3360</v>
      </c>
      <c r="GB56" s="64" t="s">
        <v>6281</v>
      </c>
      <c r="GC56" s="292" t="s">
        <v>6282</v>
      </c>
      <c r="GD56" s="134" t="s">
        <v>6283</v>
      </c>
      <c r="GE56" s="262" t="s">
        <v>6284</v>
      </c>
      <c r="GP56" s="255">
        <v>100505</v>
      </c>
      <c r="GQ56" s="255" t="s">
        <v>6285</v>
      </c>
    </row>
    <row r="57" spans="6:199" ht="14.85" customHeight="1">
      <c r="F57" s="62" t="s">
        <v>3361</v>
      </c>
      <c r="G57" s="63" t="s">
        <v>3362</v>
      </c>
      <c r="H57" s="62" t="s">
        <v>3361</v>
      </c>
      <c r="I57" s="63" t="s">
        <v>3362</v>
      </c>
      <c r="J57" s="62" t="s">
        <v>3361</v>
      </c>
      <c r="K57" s="63" t="s">
        <v>3362</v>
      </c>
      <c r="L57" s="62" t="s">
        <v>3361</v>
      </c>
      <c r="M57" s="63" t="s">
        <v>3362</v>
      </c>
      <c r="N57" s="62" t="s">
        <v>3361</v>
      </c>
      <c r="O57" s="63" t="s">
        <v>3362</v>
      </c>
      <c r="CN57" s="62" t="s">
        <v>3363</v>
      </c>
      <c r="CO57" s="68" t="s">
        <v>3364</v>
      </c>
      <c r="CP57" s="62" t="s">
        <v>3363</v>
      </c>
      <c r="CQ57" s="63" t="s">
        <v>3364</v>
      </c>
      <c r="CR57" s="62" t="s">
        <v>3363</v>
      </c>
      <c r="CS57" s="68" t="s">
        <v>3364</v>
      </c>
      <c r="CV57" s="126" t="s">
        <v>6286</v>
      </c>
      <c r="CW57" s="127" t="s">
        <v>3365</v>
      </c>
      <c r="CX57" s="126" t="s">
        <v>6286</v>
      </c>
      <c r="CY57" s="127" t="s">
        <v>3365</v>
      </c>
      <c r="CZ57" s="126" t="s">
        <v>6286</v>
      </c>
      <c r="DA57" s="127" t="s">
        <v>3365</v>
      </c>
      <c r="DB57" s="126" t="s">
        <v>6286</v>
      </c>
      <c r="DC57" s="127" t="s">
        <v>3365</v>
      </c>
      <c r="EH57" s="134" t="s">
        <v>3366</v>
      </c>
      <c r="EI57" s="74" t="s">
        <v>3367</v>
      </c>
      <c r="ET57" s="134" t="s">
        <v>3370</v>
      </c>
      <c r="EU57" s="73" t="s">
        <v>3371</v>
      </c>
      <c r="GB57" s="64"/>
      <c r="GC57" s="104" t="s">
        <v>6287</v>
      </c>
      <c r="GD57" s="134" t="s">
        <v>6288</v>
      </c>
      <c r="GE57" s="262" t="s">
        <v>6289</v>
      </c>
      <c r="GP57" s="255">
        <v>102466</v>
      </c>
      <c r="GQ57" s="255" t="s">
        <v>6290</v>
      </c>
    </row>
    <row r="58" spans="6:199" ht="14.85" customHeight="1">
      <c r="F58" s="62" t="s">
        <v>3372</v>
      </c>
      <c r="G58" s="63" t="s">
        <v>3373</v>
      </c>
      <c r="H58" s="62" t="s">
        <v>3372</v>
      </c>
      <c r="I58" s="63" t="s">
        <v>3373</v>
      </c>
      <c r="J58" s="62" t="s">
        <v>3372</v>
      </c>
      <c r="K58" s="63" t="s">
        <v>3373</v>
      </c>
      <c r="L58" s="62" t="s">
        <v>3372</v>
      </c>
      <c r="M58" s="63" t="s">
        <v>3373</v>
      </c>
      <c r="N58" s="62" t="s">
        <v>3372</v>
      </c>
      <c r="O58" s="63" t="s">
        <v>3373</v>
      </c>
      <c r="CN58" s="62" t="s">
        <v>3374</v>
      </c>
      <c r="CO58" s="68" t="s">
        <v>3375</v>
      </c>
      <c r="CP58" s="62" t="s">
        <v>3374</v>
      </c>
      <c r="CQ58" s="63" t="s">
        <v>3375</v>
      </c>
      <c r="CR58" s="62" t="s">
        <v>3374</v>
      </c>
      <c r="CS58" s="68" t="s">
        <v>3375</v>
      </c>
      <c r="CV58" s="126" t="s">
        <v>6291</v>
      </c>
      <c r="CW58" s="127" t="s">
        <v>3376</v>
      </c>
      <c r="CX58" s="126" t="s">
        <v>6291</v>
      </c>
      <c r="CY58" s="127" t="s">
        <v>3376</v>
      </c>
      <c r="CZ58" s="126" t="s">
        <v>6291</v>
      </c>
      <c r="DA58" s="127" t="s">
        <v>3376</v>
      </c>
      <c r="DB58" s="126" t="s">
        <v>6291</v>
      </c>
      <c r="DC58" s="127" t="s">
        <v>3376</v>
      </c>
      <c r="EH58" s="134" t="s">
        <v>3377</v>
      </c>
      <c r="EI58" s="74" t="s">
        <v>3378</v>
      </c>
      <c r="ET58" s="134" t="s">
        <v>3379</v>
      </c>
      <c r="EU58" s="73" t="s">
        <v>3380</v>
      </c>
      <c r="GB58" s="64" t="s">
        <v>6292</v>
      </c>
      <c r="GC58" s="292" t="s">
        <v>6293</v>
      </c>
      <c r="GD58" s="134" t="s">
        <v>6294</v>
      </c>
      <c r="GE58" s="262" t="s">
        <v>6295</v>
      </c>
      <c r="GP58" s="255">
        <v>100541</v>
      </c>
      <c r="GQ58" s="255" t="s">
        <v>6296</v>
      </c>
    </row>
    <row r="59" spans="6:199" ht="14.85" customHeight="1">
      <c r="F59" s="62" t="s">
        <v>3381</v>
      </c>
      <c r="G59" s="63" t="s">
        <v>3382</v>
      </c>
      <c r="H59" s="62" t="s">
        <v>3381</v>
      </c>
      <c r="I59" s="63" t="s">
        <v>3382</v>
      </c>
      <c r="J59" s="62" t="s">
        <v>3381</v>
      </c>
      <c r="K59" s="63" t="s">
        <v>3382</v>
      </c>
      <c r="L59" s="62" t="s">
        <v>3381</v>
      </c>
      <c r="M59" s="63" t="s">
        <v>3382</v>
      </c>
      <c r="N59" s="62" t="s">
        <v>3381</v>
      </c>
      <c r="O59" s="63" t="s">
        <v>3382</v>
      </c>
      <c r="CN59" s="62" t="s">
        <v>3383</v>
      </c>
      <c r="CO59" s="68" t="s">
        <v>3384</v>
      </c>
      <c r="CP59" s="62" t="s">
        <v>3383</v>
      </c>
      <c r="CQ59" s="63" t="s">
        <v>3384</v>
      </c>
      <c r="CR59" s="62" t="s">
        <v>3383</v>
      </c>
      <c r="CS59" s="68" t="s">
        <v>3384</v>
      </c>
      <c r="CV59" s="126" t="s">
        <v>6297</v>
      </c>
      <c r="CW59" s="127" t="s">
        <v>3385</v>
      </c>
      <c r="CX59" s="126" t="s">
        <v>6297</v>
      </c>
      <c r="CY59" s="127" t="s">
        <v>3385</v>
      </c>
      <c r="CZ59" s="126" t="s">
        <v>6297</v>
      </c>
      <c r="DA59" s="127" t="s">
        <v>3385</v>
      </c>
      <c r="DB59" s="126" t="s">
        <v>6297</v>
      </c>
      <c r="DC59" s="127" t="s">
        <v>3385</v>
      </c>
      <c r="EH59" s="134" t="s">
        <v>3386</v>
      </c>
      <c r="EI59" s="74" t="s">
        <v>3387</v>
      </c>
      <c r="ET59" s="134" t="s">
        <v>3390</v>
      </c>
      <c r="EU59" s="73" t="s">
        <v>3391</v>
      </c>
      <c r="GB59" s="64" t="s">
        <v>6298</v>
      </c>
      <c r="GC59" s="292" t="s">
        <v>6299</v>
      </c>
      <c r="GD59" s="134" t="s">
        <v>6300</v>
      </c>
      <c r="GE59" s="262" t="s">
        <v>6301</v>
      </c>
      <c r="GP59" s="255">
        <v>100332</v>
      </c>
      <c r="GQ59" s="255" t="s">
        <v>6302</v>
      </c>
    </row>
    <row r="60" spans="6:199" ht="14.85" customHeight="1">
      <c r="F60" s="62" t="s">
        <v>3392</v>
      </c>
      <c r="G60" s="63" t="s">
        <v>3393</v>
      </c>
      <c r="H60" s="62" t="s">
        <v>3392</v>
      </c>
      <c r="I60" s="63" t="s">
        <v>3393</v>
      </c>
      <c r="J60" s="62" t="s">
        <v>3392</v>
      </c>
      <c r="K60" s="63" t="s">
        <v>3393</v>
      </c>
      <c r="L60" s="62" t="s">
        <v>3392</v>
      </c>
      <c r="M60" s="63" t="s">
        <v>3393</v>
      </c>
      <c r="N60" s="62" t="s">
        <v>3392</v>
      </c>
      <c r="O60" s="63" t="s">
        <v>3393</v>
      </c>
      <c r="CN60" s="62" t="s">
        <v>3394</v>
      </c>
      <c r="CO60" s="68" t="s">
        <v>3395</v>
      </c>
      <c r="CP60" s="62" t="s">
        <v>3394</v>
      </c>
      <c r="CQ60" s="63" t="s">
        <v>3395</v>
      </c>
      <c r="CR60" s="62" t="s">
        <v>3394</v>
      </c>
      <c r="CS60" s="68" t="s">
        <v>3395</v>
      </c>
      <c r="CV60" s="126" t="s">
        <v>6303</v>
      </c>
      <c r="CW60" s="127" t="s">
        <v>3396</v>
      </c>
      <c r="CX60" s="126" t="s">
        <v>6303</v>
      </c>
      <c r="CY60" s="127" t="s">
        <v>3396</v>
      </c>
      <c r="CZ60" s="126" t="s">
        <v>6303</v>
      </c>
      <c r="DA60" s="127" t="s">
        <v>3396</v>
      </c>
      <c r="DB60" s="126" t="s">
        <v>6303</v>
      </c>
      <c r="DC60" s="127" t="s">
        <v>3396</v>
      </c>
      <c r="EH60" s="134" t="s">
        <v>3397</v>
      </c>
      <c r="EI60" s="74" t="s">
        <v>3398</v>
      </c>
      <c r="ET60" s="134" t="s">
        <v>3400</v>
      </c>
      <c r="EU60" s="73" t="s">
        <v>3401</v>
      </c>
      <c r="GB60" s="64" t="s">
        <v>6304</v>
      </c>
      <c r="GC60" s="292" t="s">
        <v>6305</v>
      </c>
      <c r="GD60" s="134" t="s">
        <v>6306</v>
      </c>
      <c r="GE60" s="262" t="s">
        <v>6307</v>
      </c>
      <c r="GP60" s="255">
        <v>100350</v>
      </c>
      <c r="GQ60" s="255" t="s">
        <v>6308</v>
      </c>
    </row>
    <row r="61" spans="6:199" ht="14.85" customHeight="1">
      <c r="F61" s="62" t="s">
        <v>3402</v>
      </c>
      <c r="G61" s="63" t="s">
        <v>3403</v>
      </c>
      <c r="H61" s="62" t="s">
        <v>3402</v>
      </c>
      <c r="I61" s="63" t="s">
        <v>3403</v>
      </c>
      <c r="J61" s="62" t="s">
        <v>3402</v>
      </c>
      <c r="K61" s="63" t="s">
        <v>3403</v>
      </c>
      <c r="L61" s="62" t="s">
        <v>3402</v>
      </c>
      <c r="M61" s="63" t="s">
        <v>3403</v>
      </c>
      <c r="N61" s="62" t="s">
        <v>3402</v>
      </c>
      <c r="O61" s="63" t="s">
        <v>3403</v>
      </c>
      <c r="CN61" s="62" t="s">
        <v>3404</v>
      </c>
      <c r="CO61" s="68" t="s">
        <v>3405</v>
      </c>
      <c r="CP61" s="62" t="s">
        <v>3404</v>
      </c>
      <c r="CQ61" s="63" t="s">
        <v>3405</v>
      </c>
      <c r="CR61" s="62" t="s">
        <v>3404</v>
      </c>
      <c r="CS61" s="68" t="s">
        <v>3405</v>
      </c>
      <c r="CV61" s="126" t="s">
        <v>6309</v>
      </c>
      <c r="CW61" s="127" t="s">
        <v>3406</v>
      </c>
      <c r="CX61" s="126" t="s">
        <v>6309</v>
      </c>
      <c r="CY61" s="127" t="s">
        <v>3406</v>
      </c>
      <c r="CZ61" s="126" t="s">
        <v>6309</v>
      </c>
      <c r="DA61" s="127" t="s">
        <v>3406</v>
      </c>
      <c r="DB61" s="126" t="s">
        <v>6309</v>
      </c>
      <c r="DC61" s="127" t="s">
        <v>3406</v>
      </c>
      <c r="EH61" s="134" t="s">
        <v>3407</v>
      </c>
      <c r="EI61" s="74" t="s">
        <v>3408</v>
      </c>
      <c r="ET61" s="134" t="s">
        <v>3409</v>
      </c>
      <c r="EU61" s="73" t="s">
        <v>3410</v>
      </c>
      <c r="GB61" s="64" t="s">
        <v>6310</v>
      </c>
      <c r="GC61" s="292" t="s">
        <v>6311</v>
      </c>
      <c r="GD61" s="134" t="s">
        <v>6312</v>
      </c>
      <c r="GE61" s="262" t="s">
        <v>6313</v>
      </c>
      <c r="GP61" s="255">
        <v>100351</v>
      </c>
      <c r="GQ61" s="255" t="s">
        <v>6314</v>
      </c>
    </row>
    <row r="62" spans="6:199" ht="14.85" customHeight="1">
      <c r="F62" s="62" t="s">
        <v>3411</v>
      </c>
      <c r="G62" s="63" t="s">
        <v>3412</v>
      </c>
      <c r="H62" s="62" t="s">
        <v>3411</v>
      </c>
      <c r="I62" s="63" t="s">
        <v>3412</v>
      </c>
      <c r="J62" s="62" t="s">
        <v>3411</v>
      </c>
      <c r="K62" s="63" t="s">
        <v>3412</v>
      </c>
      <c r="L62" s="62" t="s">
        <v>3411</v>
      </c>
      <c r="M62" s="63" t="s">
        <v>3412</v>
      </c>
      <c r="N62" s="62" t="s">
        <v>3411</v>
      </c>
      <c r="O62" s="63" t="s">
        <v>3412</v>
      </c>
      <c r="CN62" s="62" t="s">
        <v>3413</v>
      </c>
      <c r="CO62" s="68" t="s">
        <v>3414</v>
      </c>
      <c r="CP62" s="62" t="s">
        <v>3413</v>
      </c>
      <c r="CQ62" s="63" t="s">
        <v>3414</v>
      </c>
      <c r="CR62" s="62" t="s">
        <v>3413</v>
      </c>
      <c r="CS62" s="68" t="s">
        <v>3414</v>
      </c>
      <c r="CV62" s="126" t="s">
        <v>3415</v>
      </c>
      <c r="CW62" s="127" t="s">
        <v>3416</v>
      </c>
      <c r="CX62" s="126" t="s">
        <v>3415</v>
      </c>
      <c r="CY62" s="127" t="s">
        <v>3416</v>
      </c>
      <c r="CZ62" s="126" t="s">
        <v>3415</v>
      </c>
      <c r="DA62" s="127" t="s">
        <v>3416</v>
      </c>
      <c r="DB62" s="126" t="s">
        <v>3415</v>
      </c>
      <c r="DC62" s="127" t="s">
        <v>3416</v>
      </c>
      <c r="EH62" s="134" t="s">
        <v>3417</v>
      </c>
      <c r="EI62" s="74" t="s">
        <v>3418</v>
      </c>
      <c r="ET62" s="134" t="s">
        <v>3420</v>
      </c>
      <c r="EU62" s="73" t="s">
        <v>3421</v>
      </c>
      <c r="GB62" s="64" t="s">
        <v>6315</v>
      </c>
      <c r="GC62" s="292" t="s">
        <v>6316</v>
      </c>
      <c r="GD62" s="134" t="s">
        <v>6317</v>
      </c>
      <c r="GE62" s="262" t="s">
        <v>6318</v>
      </c>
      <c r="GP62" s="255">
        <v>100352</v>
      </c>
      <c r="GQ62" s="255" t="s">
        <v>6319</v>
      </c>
    </row>
    <row r="63" spans="6:199" ht="14.85" customHeight="1">
      <c r="F63" s="62" t="s">
        <v>3422</v>
      </c>
      <c r="G63" s="63" t="s">
        <v>3423</v>
      </c>
      <c r="H63" s="62" t="s">
        <v>3422</v>
      </c>
      <c r="I63" s="63" t="s">
        <v>3423</v>
      </c>
      <c r="J63" s="62" t="s">
        <v>3422</v>
      </c>
      <c r="K63" s="63" t="s">
        <v>3423</v>
      </c>
      <c r="L63" s="62" t="s">
        <v>3422</v>
      </c>
      <c r="M63" s="63" t="s">
        <v>3423</v>
      </c>
      <c r="N63" s="62" t="s">
        <v>3422</v>
      </c>
      <c r="O63" s="63" t="s">
        <v>3423</v>
      </c>
      <c r="CN63" s="62" t="s">
        <v>3424</v>
      </c>
      <c r="CO63" s="68" t="s">
        <v>3425</v>
      </c>
      <c r="CP63" s="62" t="s">
        <v>3424</v>
      </c>
      <c r="CQ63" s="63" t="s">
        <v>3425</v>
      </c>
      <c r="CR63" s="62" t="s">
        <v>3424</v>
      </c>
      <c r="CS63" s="68" t="s">
        <v>3425</v>
      </c>
      <c r="CV63" s="126" t="s">
        <v>6320</v>
      </c>
      <c r="CW63" s="127" t="s">
        <v>3426</v>
      </c>
      <c r="CX63" s="126" t="s">
        <v>6320</v>
      </c>
      <c r="CY63" s="127" t="s">
        <v>3426</v>
      </c>
      <c r="CZ63" s="126" t="s">
        <v>6320</v>
      </c>
      <c r="DA63" s="127" t="s">
        <v>3426</v>
      </c>
      <c r="DB63" s="126" t="s">
        <v>6320</v>
      </c>
      <c r="DC63" s="127" t="s">
        <v>3426</v>
      </c>
      <c r="EH63" s="134" t="s">
        <v>3427</v>
      </c>
      <c r="EI63" s="74" t="s">
        <v>3428</v>
      </c>
      <c r="ET63" s="134" t="s">
        <v>3430</v>
      </c>
      <c r="EU63" s="73" t="s">
        <v>3431</v>
      </c>
      <c r="GB63" s="64" t="s">
        <v>6321</v>
      </c>
      <c r="GC63" s="292" t="s">
        <v>6322</v>
      </c>
      <c r="GD63" s="134" t="s">
        <v>6323</v>
      </c>
      <c r="GE63" s="262" t="s">
        <v>6324</v>
      </c>
      <c r="GP63" s="255">
        <v>100730</v>
      </c>
      <c r="GQ63" s="255" t="s">
        <v>6325</v>
      </c>
    </row>
    <row r="64" spans="6:199" ht="14.85" customHeight="1">
      <c r="F64" s="62" t="s">
        <v>3432</v>
      </c>
      <c r="G64" s="63" t="s">
        <v>3433</v>
      </c>
      <c r="H64" s="62" t="s">
        <v>3432</v>
      </c>
      <c r="I64" s="63" t="s">
        <v>3433</v>
      </c>
      <c r="J64" s="62" t="s">
        <v>3432</v>
      </c>
      <c r="K64" s="63" t="s">
        <v>3433</v>
      </c>
      <c r="L64" s="62" t="s">
        <v>3432</v>
      </c>
      <c r="M64" s="63" t="s">
        <v>3433</v>
      </c>
      <c r="N64" s="62" t="s">
        <v>3432</v>
      </c>
      <c r="O64" s="63" t="s">
        <v>3433</v>
      </c>
      <c r="CN64" s="62" t="s">
        <v>3434</v>
      </c>
      <c r="CO64" s="68" t="s">
        <v>3435</v>
      </c>
      <c r="CP64" s="62" t="s">
        <v>3434</v>
      </c>
      <c r="CQ64" s="63" t="s">
        <v>3435</v>
      </c>
      <c r="CR64" s="62" t="s">
        <v>3434</v>
      </c>
      <c r="CS64" s="68" t="s">
        <v>3435</v>
      </c>
      <c r="CV64" s="126" t="s">
        <v>6326</v>
      </c>
      <c r="CW64" s="127" t="s">
        <v>3436</v>
      </c>
      <c r="CX64" s="126" t="s">
        <v>6326</v>
      </c>
      <c r="CY64" s="127" t="s">
        <v>3436</v>
      </c>
      <c r="CZ64" s="126" t="s">
        <v>6326</v>
      </c>
      <c r="DA64" s="127" t="s">
        <v>3436</v>
      </c>
      <c r="DB64" s="126" t="s">
        <v>6326</v>
      </c>
      <c r="DC64" s="127" t="s">
        <v>3436</v>
      </c>
      <c r="EH64" s="134" t="s">
        <v>3437</v>
      </c>
      <c r="EI64" s="74" t="s">
        <v>3438</v>
      </c>
      <c r="ET64" s="134" t="s">
        <v>3441</v>
      </c>
      <c r="EU64" s="73" t="s">
        <v>3442</v>
      </c>
      <c r="GB64" s="64" t="s">
        <v>6327</v>
      </c>
      <c r="GC64" s="292" t="s">
        <v>6328</v>
      </c>
      <c r="GD64" s="134" t="s">
        <v>6329</v>
      </c>
      <c r="GE64" s="262" t="s">
        <v>6330</v>
      </c>
      <c r="GP64" s="255">
        <v>100741</v>
      </c>
      <c r="GQ64" s="255" t="s">
        <v>6331</v>
      </c>
    </row>
    <row r="65" spans="6:199" ht="14.85" customHeight="1">
      <c r="F65" s="62" t="s">
        <v>3443</v>
      </c>
      <c r="G65" s="63" t="s">
        <v>3444</v>
      </c>
      <c r="H65" s="62" t="s">
        <v>3443</v>
      </c>
      <c r="I65" s="63" t="s">
        <v>3444</v>
      </c>
      <c r="J65" s="62" t="s">
        <v>3443</v>
      </c>
      <c r="K65" s="63" t="s">
        <v>3444</v>
      </c>
      <c r="L65" s="62" t="s">
        <v>3443</v>
      </c>
      <c r="M65" s="63" t="s">
        <v>3444</v>
      </c>
      <c r="N65" s="62" t="s">
        <v>3443</v>
      </c>
      <c r="O65" s="63" t="s">
        <v>3444</v>
      </c>
      <c r="CN65" s="62" t="s">
        <v>3445</v>
      </c>
      <c r="CO65" s="68" t="s">
        <v>3446</v>
      </c>
      <c r="CP65" s="62" t="s">
        <v>3445</v>
      </c>
      <c r="CQ65" s="63" t="s">
        <v>3446</v>
      </c>
      <c r="CR65" s="62" t="s">
        <v>3445</v>
      </c>
      <c r="CS65" s="68" t="s">
        <v>3446</v>
      </c>
      <c r="CV65" s="126" t="s">
        <v>6326</v>
      </c>
      <c r="CW65" s="127" t="s">
        <v>3436</v>
      </c>
      <c r="CX65" s="126" t="s">
        <v>6326</v>
      </c>
      <c r="CY65" s="127" t="s">
        <v>3436</v>
      </c>
      <c r="CZ65" s="126" t="s">
        <v>6326</v>
      </c>
      <c r="DA65" s="127" t="s">
        <v>3436</v>
      </c>
      <c r="DB65" s="126" t="s">
        <v>6326</v>
      </c>
      <c r="DC65" s="127" t="s">
        <v>3436</v>
      </c>
      <c r="EH65" s="134" t="s">
        <v>3447</v>
      </c>
      <c r="EI65" s="74" t="s">
        <v>3448</v>
      </c>
      <c r="ET65" s="134" t="s">
        <v>3451</v>
      </c>
      <c r="EU65" s="73" t="s">
        <v>3452</v>
      </c>
      <c r="GB65" s="64" t="s">
        <v>6332</v>
      </c>
      <c r="GC65" s="292" t="s">
        <v>6333</v>
      </c>
      <c r="GD65" s="261"/>
      <c r="GE65" s="253" t="s">
        <v>6334</v>
      </c>
      <c r="GP65" s="255">
        <v>101368</v>
      </c>
      <c r="GQ65" s="255" t="s">
        <v>6335</v>
      </c>
    </row>
    <row r="66" spans="6:199" ht="14.85" customHeight="1">
      <c r="F66" s="62" t="s">
        <v>3453</v>
      </c>
      <c r="G66" s="63" t="s">
        <v>3454</v>
      </c>
      <c r="H66" s="62" t="s">
        <v>3453</v>
      </c>
      <c r="I66" s="63" t="s">
        <v>3454</v>
      </c>
      <c r="J66" s="62" t="s">
        <v>3453</v>
      </c>
      <c r="K66" s="63" t="s">
        <v>3454</v>
      </c>
      <c r="L66" s="62" t="s">
        <v>3453</v>
      </c>
      <c r="M66" s="63" t="s">
        <v>3454</v>
      </c>
      <c r="N66" s="62" t="s">
        <v>3453</v>
      </c>
      <c r="O66" s="63" t="s">
        <v>3454</v>
      </c>
      <c r="CN66" s="62" t="s">
        <v>3455</v>
      </c>
      <c r="CO66" s="68" t="s">
        <v>3456</v>
      </c>
      <c r="CP66" s="62" t="s">
        <v>3455</v>
      </c>
      <c r="CQ66" s="63" t="s">
        <v>3456</v>
      </c>
      <c r="CR66" s="62" t="s">
        <v>3455</v>
      </c>
      <c r="CS66" s="68" t="s">
        <v>3456</v>
      </c>
      <c r="CV66" s="126" t="s">
        <v>6336</v>
      </c>
      <c r="CW66" s="127" t="s">
        <v>3457</v>
      </c>
      <c r="CX66" s="126" t="s">
        <v>6336</v>
      </c>
      <c r="CY66" s="127" t="s">
        <v>3457</v>
      </c>
      <c r="CZ66" s="126" t="s">
        <v>6336</v>
      </c>
      <c r="DA66" s="127" t="s">
        <v>3457</v>
      </c>
      <c r="DB66" s="126" t="s">
        <v>6336</v>
      </c>
      <c r="DC66" s="127" t="s">
        <v>3457</v>
      </c>
      <c r="EH66" s="134" t="s">
        <v>3458</v>
      </c>
      <c r="EI66" s="74" t="s">
        <v>3459</v>
      </c>
      <c r="ET66" s="134" t="s">
        <v>3461</v>
      </c>
      <c r="EU66" s="73" t="s">
        <v>3462</v>
      </c>
      <c r="GB66" s="64" t="s">
        <v>6337</v>
      </c>
      <c r="GC66" s="292" t="s">
        <v>6338</v>
      </c>
      <c r="GD66" s="134" t="s">
        <v>6339</v>
      </c>
      <c r="GE66" s="262" t="s">
        <v>6340</v>
      </c>
      <c r="GP66" s="255">
        <v>101376</v>
      </c>
      <c r="GQ66" s="255" t="s">
        <v>6341</v>
      </c>
    </row>
    <row r="67" spans="6:199" ht="14.85" customHeight="1">
      <c r="F67" s="62" t="s">
        <v>3463</v>
      </c>
      <c r="G67" s="63" t="s">
        <v>3464</v>
      </c>
      <c r="H67" s="62" t="s">
        <v>3463</v>
      </c>
      <c r="I67" s="63" t="s">
        <v>3464</v>
      </c>
      <c r="J67" s="62" t="s">
        <v>3463</v>
      </c>
      <c r="K67" s="63" t="s">
        <v>3464</v>
      </c>
      <c r="L67" s="62" t="s">
        <v>3463</v>
      </c>
      <c r="M67" s="63" t="s">
        <v>3464</v>
      </c>
      <c r="N67" s="62" t="s">
        <v>3463</v>
      </c>
      <c r="O67" s="63" t="s">
        <v>3464</v>
      </c>
      <c r="CN67" s="62" t="s">
        <v>3465</v>
      </c>
      <c r="CO67" s="68" t="s">
        <v>3466</v>
      </c>
      <c r="CP67" s="62" t="s">
        <v>3465</v>
      </c>
      <c r="CQ67" s="63" t="s">
        <v>3466</v>
      </c>
      <c r="CR67" s="62" t="s">
        <v>3465</v>
      </c>
      <c r="CS67" s="68" t="s">
        <v>3466</v>
      </c>
      <c r="CV67" s="126" t="s">
        <v>6336</v>
      </c>
      <c r="CW67" s="127" t="s">
        <v>3457</v>
      </c>
      <c r="CX67" s="126" t="s">
        <v>6336</v>
      </c>
      <c r="CY67" s="127" t="s">
        <v>3457</v>
      </c>
      <c r="CZ67" s="126" t="s">
        <v>6336</v>
      </c>
      <c r="DA67" s="127" t="s">
        <v>3457</v>
      </c>
      <c r="DB67" s="126" t="s">
        <v>6336</v>
      </c>
      <c r="DC67" s="127" t="s">
        <v>3457</v>
      </c>
      <c r="EH67" s="134" t="s">
        <v>3467</v>
      </c>
      <c r="EI67" s="74" t="s">
        <v>3468</v>
      </c>
      <c r="ET67" s="134" t="s">
        <v>3470</v>
      </c>
      <c r="EU67" s="73" t="s">
        <v>3471</v>
      </c>
      <c r="GB67" s="64" t="s">
        <v>6342</v>
      </c>
      <c r="GC67" s="292" t="s">
        <v>6343</v>
      </c>
      <c r="GD67" s="134" t="s">
        <v>6344</v>
      </c>
      <c r="GE67" s="262" t="s">
        <v>6345</v>
      </c>
      <c r="GP67" s="255">
        <v>101388</v>
      </c>
      <c r="GQ67" s="255" t="s">
        <v>6346</v>
      </c>
    </row>
    <row r="68" spans="6:199" ht="14.85" customHeight="1">
      <c r="F68" s="62" t="s">
        <v>3472</v>
      </c>
      <c r="G68" s="63" t="s">
        <v>3473</v>
      </c>
      <c r="H68" s="62" t="s">
        <v>3472</v>
      </c>
      <c r="I68" s="63" t="s">
        <v>3473</v>
      </c>
      <c r="J68" s="62" t="s">
        <v>3472</v>
      </c>
      <c r="K68" s="63" t="s">
        <v>3473</v>
      </c>
      <c r="L68" s="62" t="s">
        <v>3472</v>
      </c>
      <c r="M68" s="63" t="s">
        <v>3473</v>
      </c>
      <c r="N68" s="62" t="s">
        <v>3472</v>
      </c>
      <c r="O68" s="63" t="s">
        <v>3473</v>
      </c>
      <c r="CN68" s="62" t="s">
        <v>3474</v>
      </c>
      <c r="CO68" s="68" t="s">
        <v>3475</v>
      </c>
      <c r="CP68" s="62" t="s">
        <v>3474</v>
      </c>
      <c r="CQ68" s="63" t="s">
        <v>3475</v>
      </c>
      <c r="CR68" s="62" t="s">
        <v>3474</v>
      </c>
      <c r="CS68" s="68" t="s">
        <v>3475</v>
      </c>
      <c r="CV68" s="126" t="s">
        <v>6347</v>
      </c>
      <c r="CW68" s="127" t="s">
        <v>3476</v>
      </c>
      <c r="CX68" s="126" t="s">
        <v>6347</v>
      </c>
      <c r="CY68" s="127" t="s">
        <v>3476</v>
      </c>
      <c r="CZ68" s="126" t="s">
        <v>6347</v>
      </c>
      <c r="DA68" s="127" t="s">
        <v>3476</v>
      </c>
      <c r="DB68" s="126" t="s">
        <v>6347</v>
      </c>
      <c r="DC68" s="127" t="s">
        <v>3476</v>
      </c>
      <c r="EH68" s="134" t="s">
        <v>3477</v>
      </c>
      <c r="EI68" s="74" t="s">
        <v>3478</v>
      </c>
      <c r="ET68" s="134" t="s">
        <v>3481</v>
      </c>
      <c r="EU68" s="73" t="s">
        <v>3482</v>
      </c>
      <c r="GB68" s="64" t="s">
        <v>6348</v>
      </c>
      <c r="GC68" s="292" t="s">
        <v>6349</v>
      </c>
      <c r="GD68" s="134" t="s">
        <v>6350</v>
      </c>
      <c r="GE68" s="262" t="s">
        <v>5590</v>
      </c>
      <c r="GP68" s="255">
        <v>101390</v>
      </c>
      <c r="GQ68" s="255" t="s">
        <v>6351</v>
      </c>
    </row>
    <row r="69" spans="6:199" ht="14.85" customHeight="1">
      <c r="F69" s="62" t="s">
        <v>3483</v>
      </c>
      <c r="G69" s="63" t="s">
        <v>3484</v>
      </c>
      <c r="H69" s="62" t="s">
        <v>3483</v>
      </c>
      <c r="I69" s="63" t="s">
        <v>3484</v>
      </c>
      <c r="J69" s="62" t="s">
        <v>3483</v>
      </c>
      <c r="K69" s="63" t="s">
        <v>3484</v>
      </c>
      <c r="L69" s="62" t="s">
        <v>3483</v>
      </c>
      <c r="M69" s="63" t="s">
        <v>3484</v>
      </c>
      <c r="N69" s="62" t="s">
        <v>3483</v>
      </c>
      <c r="O69" s="63" t="s">
        <v>3484</v>
      </c>
      <c r="CN69" s="62" t="s">
        <v>3485</v>
      </c>
      <c r="CO69" s="68" t="s">
        <v>3486</v>
      </c>
      <c r="CP69" s="62" t="s">
        <v>3485</v>
      </c>
      <c r="CQ69" s="63" t="s">
        <v>3486</v>
      </c>
      <c r="CR69" s="62" t="s">
        <v>3485</v>
      </c>
      <c r="CS69" s="68" t="s">
        <v>3486</v>
      </c>
      <c r="CV69" s="126" t="s">
        <v>6352</v>
      </c>
      <c r="CW69" s="127" t="s">
        <v>3487</v>
      </c>
      <c r="CX69" s="126" t="s">
        <v>6352</v>
      </c>
      <c r="CY69" s="127" t="s">
        <v>3487</v>
      </c>
      <c r="CZ69" s="126" t="s">
        <v>6352</v>
      </c>
      <c r="DA69" s="127" t="s">
        <v>3487</v>
      </c>
      <c r="DB69" s="126" t="s">
        <v>6352</v>
      </c>
      <c r="DC69" s="127" t="s">
        <v>3487</v>
      </c>
      <c r="EH69" s="134" t="s">
        <v>3488</v>
      </c>
      <c r="EI69" s="74" t="s">
        <v>3489</v>
      </c>
      <c r="ET69" s="134" t="s">
        <v>3491</v>
      </c>
      <c r="EU69" s="73" t="s">
        <v>3492</v>
      </c>
      <c r="GB69" s="64" t="s">
        <v>6353</v>
      </c>
      <c r="GC69" s="292" t="s">
        <v>6354</v>
      </c>
      <c r="GD69" s="134" t="s">
        <v>6355</v>
      </c>
      <c r="GE69" s="262" t="s">
        <v>6356</v>
      </c>
      <c r="GP69" s="255">
        <v>101416</v>
      </c>
      <c r="GQ69" s="255" t="s">
        <v>6357</v>
      </c>
    </row>
    <row r="70" spans="6:199" ht="14.85" customHeight="1">
      <c r="F70" s="62" t="s">
        <v>3493</v>
      </c>
      <c r="G70" s="63" t="s">
        <v>3494</v>
      </c>
      <c r="H70" s="62" t="s">
        <v>3493</v>
      </c>
      <c r="I70" s="63" t="s">
        <v>3494</v>
      </c>
      <c r="J70" s="62" t="s">
        <v>3493</v>
      </c>
      <c r="K70" s="63" t="s">
        <v>3494</v>
      </c>
      <c r="L70" s="62" t="s">
        <v>3493</v>
      </c>
      <c r="M70" s="63" t="s">
        <v>3494</v>
      </c>
      <c r="N70" s="62" t="s">
        <v>3493</v>
      </c>
      <c r="O70" s="63" t="s">
        <v>3494</v>
      </c>
      <c r="CN70" s="62" t="s">
        <v>3495</v>
      </c>
      <c r="CO70" s="68" t="s">
        <v>3496</v>
      </c>
      <c r="CP70" s="62" t="s">
        <v>3495</v>
      </c>
      <c r="CQ70" s="63" t="s">
        <v>3496</v>
      </c>
      <c r="CR70" s="62" t="s">
        <v>3495</v>
      </c>
      <c r="CS70" s="68" t="s">
        <v>3496</v>
      </c>
      <c r="CV70" s="126" t="s">
        <v>6352</v>
      </c>
      <c r="CW70" s="127" t="s">
        <v>3487</v>
      </c>
      <c r="CX70" s="126" t="s">
        <v>6352</v>
      </c>
      <c r="CY70" s="127" t="s">
        <v>3487</v>
      </c>
      <c r="CZ70" s="126" t="s">
        <v>6352</v>
      </c>
      <c r="DA70" s="127" t="s">
        <v>3487</v>
      </c>
      <c r="DB70" s="126" t="s">
        <v>6352</v>
      </c>
      <c r="DC70" s="127" t="s">
        <v>3487</v>
      </c>
      <c r="EH70" s="134" t="s">
        <v>3497</v>
      </c>
      <c r="EI70" s="74" t="s">
        <v>3498</v>
      </c>
      <c r="ET70" s="134" t="s">
        <v>3499</v>
      </c>
      <c r="EU70" s="73" t="s">
        <v>3500</v>
      </c>
      <c r="GB70" s="64"/>
      <c r="GC70" s="104" t="s">
        <v>6358</v>
      </c>
      <c r="GD70" s="261"/>
      <c r="GE70" s="293" t="s">
        <v>6359</v>
      </c>
      <c r="GP70" s="255">
        <v>101428</v>
      </c>
      <c r="GQ70" s="255" t="s">
        <v>6360</v>
      </c>
    </row>
    <row r="71" spans="6:199" ht="14.85" customHeight="1">
      <c r="F71" s="62" t="s">
        <v>3501</v>
      </c>
      <c r="G71" s="63" t="s">
        <v>3502</v>
      </c>
      <c r="H71" s="62" t="s">
        <v>3501</v>
      </c>
      <c r="I71" s="63" t="s">
        <v>3502</v>
      </c>
      <c r="J71" s="62" t="s">
        <v>3501</v>
      </c>
      <c r="K71" s="63" t="s">
        <v>3502</v>
      </c>
      <c r="L71" s="62" t="s">
        <v>3501</v>
      </c>
      <c r="M71" s="63" t="s">
        <v>3502</v>
      </c>
      <c r="N71" s="62" t="s">
        <v>3501</v>
      </c>
      <c r="O71" s="63" t="s">
        <v>3502</v>
      </c>
      <c r="CN71" s="62" t="s">
        <v>3503</v>
      </c>
      <c r="CO71" s="68" t="s">
        <v>3504</v>
      </c>
      <c r="CP71" s="62" t="s">
        <v>3503</v>
      </c>
      <c r="CQ71" s="63" t="s">
        <v>3504</v>
      </c>
      <c r="CR71" s="62" t="s">
        <v>3503</v>
      </c>
      <c r="CS71" s="68" t="s">
        <v>3504</v>
      </c>
      <c r="CV71" s="126" t="s">
        <v>6361</v>
      </c>
      <c r="CW71" s="127" t="s">
        <v>3505</v>
      </c>
      <c r="CX71" s="126" t="s">
        <v>6361</v>
      </c>
      <c r="CY71" s="127" t="s">
        <v>3505</v>
      </c>
      <c r="CZ71" s="126" t="s">
        <v>6361</v>
      </c>
      <c r="DA71" s="127" t="s">
        <v>3505</v>
      </c>
      <c r="DB71" s="126" t="s">
        <v>6361</v>
      </c>
      <c r="DC71" s="127" t="s">
        <v>3505</v>
      </c>
      <c r="EH71" s="134" t="s">
        <v>3506</v>
      </c>
      <c r="EI71" s="74" t="s">
        <v>3507</v>
      </c>
      <c r="ET71" s="134" t="s">
        <v>3510</v>
      </c>
      <c r="EU71" s="73" t="s">
        <v>3511</v>
      </c>
      <c r="GB71" s="64" t="s">
        <v>6362</v>
      </c>
      <c r="GC71" s="251" t="s">
        <v>6363</v>
      </c>
      <c r="GD71" s="261"/>
      <c r="GE71" s="253" t="s">
        <v>6364</v>
      </c>
      <c r="GP71" s="255">
        <v>101438</v>
      </c>
      <c r="GQ71" s="255" t="s">
        <v>6365</v>
      </c>
    </row>
    <row r="72" spans="6:199" ht="14.85" customHeight="1">
      <c r="F72" s="62" t="s">
        <v>3512</v>
      </c>
      <c r="G72" s="63" t="s">
        <v>3513</v>
      </c>
      <c r="H72" s="62" t="s">
        <v>3512</v>
      </c>
      <c r="I72" s="63" t="s">
        <v>3513</v>
      </c>
      <c r="J72" s="62" t="s">
        <v>3512</v>
      </c>
      <c r="K72" s="63" t="s">
        <v>3513</v>
      </c>
      <c r="L72" s="62" t="s">
        <v>3512</v>
      </c>
      <c r="M72" s="63" t="s">
        <v>3513</v>
      </c>
      <c r="N72" s="62" t="s">
        <v>3512</v>
      </c>
      <c r="O72" s="63" t="s">
        <v>3513</v>
      </c>
      <c r="CN72" s="62" t="s">
        <v>3514</v>
      </c>
      <c r="CO72" s="68" t="s">
        <v>3515</v>
      </c>
      <c r="CP72" s="62" t="s">
        <v>3514</v>
      </c>
      <c r="CQ72" s="63" t="s">
        <v>3515</v>
      </c>
      <c r="CR72" s="62" t="s">
        <v>3514</v>
      </c>
      <c r="CS72" s="68" t="s">
        <v>3515</v>
      </c>
      <c r="CV72" s="126" t="s">
        <v>6361</v>
      </c>
      <c r="CW72" s="127" t="s">
        <v>3505</v>
      </c>
      <c r="CX72" s="126" t="s">
        <v>6361</v>
      </c>
      <c r="CY72" s="127" t="s">
        <v>3505</v>
      </c>
      <c r="CZ72" s="126" t="s">
        <v>6361</v>
      </c>
      <c r="DA72" s="127" t="s">
        <v>3505</v>
      </c>
      <c r="DB72" s="126" t="s">
        <v>6361</v>
      </c>
      <c r="DC72" s="127" t="s">
        <v>3505</v>
      </c>
      <c r="EH72" s="134" t="s">
        <v>3516</v>
      </c>
      <c r="EI72" s="74" t="s">
        <v>3517</v>
      </c>
      <c r="ET72" s="134" t="s">
        <v>3519</v>
      </c>
      <c r="EU72" s="73" t="s">
        <v>3520</v>
      </c>
      <c r="GB72" s="64" t="s">
        <v>6366</v>
      </c>
      <c r="GC72" s="251" t="s">
        <v>4903</v>
      </c>
      <c r="GD72" s="134" t="s">
        <v>6367</v>
      </c>
      <c r="GE72" s="262" t="s">
        <v>6368</v>
      </c>
      <c r="GP72" s="255">
        <v>101440</v>
      </c>
      <c r="GQ72" s="255" t="s">
        <v>6369</v>
      </c>
    </row>
    <row r="73" spans="6:199" ht="14.85" customHeight="1">
      <c r="F73" s="62" t="s">
        <v>3521</v>
      </c>
      <c r="G73" s="63" t="s">
        <v>3522</v>
      </c>
      <c r="H73" s="62" t="s">
        <v>3521</v>
      </c>
      <c r="I73" s="63" t="s">
        <v>3522</v>
      </c>
      <c r="J73" s="62" t="s">
        <v>3521</v>
      </c>
      <c r="K73" s="63" t="s">
        <v>3522</v>
      </c>
      <c r="L73" s="62" t="s">
        <v>3521</v>
      </c>
      <c r="M73" s="63" t="s">
        <v>3522</v>
      </c>
      <c r="N73" s="62" t="s">
        <v>3521</v>
      </c>
      <c r="O73" s="63" t="s">
        <v>3522</v>
      </c>
      <c r="CN73" s="62" t="s">
        <v>3523</v>
      </c>
      <c r="CO73" s="68" t="s">
        <v>3524</v>
      </c>
      <c r="CP73" s="62" t="s">
        <v>3523</v>
      </c>
      <c r="CQ73" s="63" t="s">
        <v>3524</v>
      </c>
      <c r="CR73" s="62" t="s">
        <v>3523</v>
      </c>
      <c r="CS73" s="68" t="s">
        <v>3524</v>
      </c>
      <c r="CV73" s="126" t="s">
        <v>6370</v>
      </c>
      <c r="CW73" s="127" t="s">
        <v>3525</v>
      </c>
      <c r="CX73" s="126" t="s">
        <v>6370</v>
      </c>
      <c r="CY73" s="127" t="s">
        <v>3525</v>
      </c>
      <c r="CZ73" s="126" t="s">
        <v>6370</v>
      </c>
      <c r="DA73" s="127" t="s">
        <v>3525</v>
      </c>
      <c r="DB73" s="126" t="s">
        <v>6370</v>
      </c>
      <c r="DC73" s="127" t="s">
        <v>3525</v>
      </c>
      <c r="EH73" s="134" t="s">
        <v>3526</v>
      </c>
      <c r="EI73" s="74" t="s">
        <v>3527</v>
      </c>
      <c r="ET73" s="134" t="s">
        <v>3529</v>
      </c>
      <c r="EU73" s="73" t="s">
        <v>3530</v>
      </c>
      <c r="GB73" s="64" t="s">
        <v>6371</v>
      </c>
      <c r="GC73" s="251" t="s">
        <v>6372</v>
      </c>
      <c r="GD73" s="261"/>
      <c r="GE73" s="262" t="s">
        <v>6373</v>
      </c>
      <c r="GP73" s="255">
        <v>101442</v>
      </c>
      <c r="GQ73" s="255" t="s">
        <v>6374</v>
      </c>
    </row>
    <row r="74" spans="6:199" ht="14.85" customHeight="1">
      <c r="F74" s="62" t="s">
        <v>3531</v>
      </c>
      <c r="G74" s="63" t="s">
        <v>3532</v>
      </c>
      <c r="H74" s="62" t="s">
        <v>3531</v>
      </c>
      <c r="I74" s="63" t="s">
        <v>3532</v>
      </c>
      <c r="J74" s="62" t="s">
        <v>3531</v>
      </c>
      <c r="K74" s="63" t="s">
        <v>3532</v>
      </c>
      <c r="L74" s="62" t="s">
        <v>3531</v>
      </c>
      <c r="M74" s="63" t="s">
        <v>3532</v>
      </c>
      <c r="N74" s="62" t="s">
        <v>3531</v>
      </c>
      <c r="O74" s="63" t="s">
        <v>3532</v>
      </c>
      <c r="CN74" s="62" t="s">
        <v>3533</v>
      </c>
      <c r="CO74" s="68" t="s">
        <v>3534</v>
      </c>
      <c r="CP74" s="62" t="s">
        <v>3533</v>
      </c>
      <c r="CQ74" s="63" t="s">
        <v>3534</v>
      </c>
      <c r="CR74" s="62" t="s">
        <v>3533</v>
      </c>
      <c r="CS74" s="68" t="s">
        <v>3534</v>
      </c>
      <c r="CV74" s="126" t="s">
        <v>6375</v>
      </c>
      <c r="CW74" s="127" t="s">
        <v>3535</v>
      </c>
      <c r="CX74" s="126" t="s">
        <v>6375</v>
      </c>
      <c r="CY74" s="127" t="s">
        <v>3535</v>
      </c>
      <c r="CZ74" s="126" t="s">
        <v>6375</v>
      </c>
      <c r="DA74" s="127" t="s">
        <v>3535</v>
      </c>
      <c r="DB74" s="126" t="s">
        <v>6375</v>
      </c>
      <c r="DC74" s="127" t="s">
        <v>3535</v>
      </c>
      <c r="EH74" s="134" t="s">
        <v>3536</v>
      </c>
      <c r="EI74" s="74" t="s">
        <v>3537</v>
      </c>
      <c r="ET74" s="134" t="s">
        <v>3540</v>
      </c>
      <c r="EU74" s="73" t="s">
        <v>3541</v>
      </c>
      <c r="GB74" s="64" t="s">
        <v>6376</v>
      </c>
      <c r="GC74" s="251" t="s">
        <v>6377</v>
      </c>
      <c r="GD74" s="134" t="s">
        <v>6378</v>
      </c>
      <c r="GE74" s="267" t="s">
        <v>6379</v>
      </c>
      <c r="GP74" s="255">
        <v>101460</v>
      </c>
      <c r="GQ74" s="255" t="s">
        <v>6380</v>
      </c>
    </row>
    <row r="75" spans="6:199" ht="14.85" customHeight="1">
      <c r="F75" s="62" t="s">
        <v>3542</v>
      </c>
      <c r="G75" s="63" t="s">
        <v>3543</v>
      </c>
      <c r="H75" s="62" t="s">
        <v>3542</v>
      </c>
      <c r="I75" s="63" t="s">
        <v>3543</v>
      </c>
      <c r="J75" s="62" t="s">
        <v>3542</v>
      </c>
      <c r="K75" s="63" t="s">
        <v>3543</v>
      </c>
      <c r="L75" s="62" t="s">
        <v>3542</v>
      </c>
      <c r="M75" s="63" t="s">
        <v>3543</v>
      </c>
      <c r="N75" s="62" t="s">
        <v>3542</v>
      </c>
      <c r="O75" s="63" t="s">
        <v>3543</v>
      </c>
      <c r="CN75" s="62" t="s">
        <v>3544</v>
      </c>
      <c r="CO75" s="68" t="s">
        <v>3545</v>
      </c>
      <c r="CP75" s="62" t="s">
        <v>3544</v>
      </c>
      <c r="CQ75" s="63" t="s">
        <v>3545</v>
      </c>
      <c r="CR75" s="62" t="s">
        <v>3544</v>
      </c>
      <c r="CS75" s="68" t="s">
        <v>3545</v>
      </c>
      <c r="CV75" s="126" t="s">
        <v>6375</v>
      </c>
      <c r="CW75" s="127" t="s">
        <v>3535</v>
      </c>
      <c r="CX75" s="126" t="s">
        <v>6375</v>
      </c>
      <c r="CY75" s="127" t="s">
        <v>3535</v>
      </c>
      <c r="CZ75" s="126" t="s">
        <v>6375</v>
      </c>
      <c r="DA75" s="127" t="s">
        <v>3535</v>
      </c>
      <c r="DB75" s="126" t="s">
        <v>6375</v>
      </c>
      <c r="DC75" s="127" t="s">
        <v>3535</v>
      </c>
      <c r="EH75" s="134" t="s">
        <v>3546</v>
      </c>
      <c r="EI75" s="74" t="s">
        <v>3547</v>
      </c>
      <c r="ET75" s="134" t="s">
        <v>3548</v>
      </c>
      <c r="EU75" s="73" t="s">
        <v>3549</v>
      </c>
      <c r="GB75" s="64" t="s">
        <v>6381</v>
      </c>
      <c r="GC75" s="251" t="s">
        <v>6382</v>
      </c>
      <c r="GD75" s="134" t="s">
        <v>6383</v>
      </c>
      <c r="GE75" s="267" t="s">
        <v>6384</v>
      </c>
      <c r="GP75" s="255">
        <v>101471</v>
      </c>
      <c r="GQ75" s="255" t="s">
        <v>6385</v>
      </c>
    </row>
    <row r="76" spans="6:199" ht="14.85" customHeight="1">
      <c r="F76" s="62" t="s">
        <v>3550</v>
      </c>
      <c r="G76" s="63" t="s">
        <v>3551</v>
      </c>
      <c r="H76" s="62" t="s">
        <v>3550</v>
      </c>
      <c r="I76" s="63" t="s">
        <v>3551</v>
      </c>
      <c r="J76" s="62" t="s">
        <v>3550</v>
      </c>
      <c r="K76" s="63" t="s">
        <v>3551</v>
      </c>
      <c r="L76" s="62" t="s">
        <v>3550</v>
      </c>
      <c r="M76" s="63" t="s">
        <v>3551</v>
      </c>
      <c r="N76" s="62" t="s">
        <v>3550</v>
      </c>
      <c r="O76" s="63" t="s">
        <v>3551</v>
      </c>
      <c r="CN76" s="62" t="s">
        <v>3552</v>
      </c>
      <c r="CO76" s="68" t="s">
        <v>3553</v>
      </c>
      <c r="CP76" s="62" t="s">
        <v>3552</v>
      </c>
      <c r="CQ76" s="63" t="s">
        <v>3553</v>
      </c>
      <c r="CR76" s="62" t="s">
        <v>3552</v>
      </c>
      <c r="CS76" s="68" t="s">
        <v>3553</v>
      </c>
      <c r="CV76" s="126" t="s">
        <v>6386</v>
      </c>
      <c r="CW76" s="127" t="s">
        <v>3554</v>
      </c>
      <c r="CX76" s="126" t="s">
        <v>6386</v>
      </c>
      <c r="CY76" s="127" t="s">
        <v>3554</v>
      </c>
      <c r="CZ76" s="126" t="s">
        <v>6386</v>
      </c>
      <c r="DA76" s="127" t="s">
        <v>3554</v>
      </c>
      <c r="DB76" s="126" t="s">
        <v>6386</v>
      </c>
      <c r="DC76" s="127" t="s">
        <v>3554</v>
      </c>
      <c r="EH76" s="134" t="s">
        <v>3555</v>
      </c>
      <c r="EI76" s="74" t="s">
        <v>3556</v>
      </c>
      <c r="ET76" s="134" t="s">
        <v>3558</v>
      </c>
      <c r="EU76" s="73" t="s">
        <v>3559</v>
      </c>
      <c r="GB76" s="64" t="s">
        <v>6387</v>
      </c>
      <c r="GC76" s="251" t="s">
        <v>6388</v>
      </c>
      <c r="GD76" s="134" t="s">
        <v>6389</v>
      </c>
      <c r="GE76" s="267" t="s">
        <v>6390</v>
      </c>
      <c r="GP76" s="255">
        <v>101477</v>
      </c>
      <c r="GQ76" s="255" t="s">
        <v>6391</v>
      </c>
    </row>
    <row r="77" spans="6:199" ht="14.85" customHeight="1">
      <c r="F77" s="62" t="s">
        <v>3560</v>
      </c>
      <c r="G77" s="63" t="s">
        <v>3561</v>
      </c>
      <c r="H77" s="62" t="s">
        <v>3560</v>
      </c>
      <c r="I77" s="63" t="s">
        <v>3561</v>
      </c>
      <c r="J77" s="62" t="s">
        <v>3560</v>
      </c>
      <c r="K77" s="63" t="s">
        <v>3561</v>
      </c>
      <c r="L77" s="62" t="s">
        <v>3560</v>
      </c>
      <c r="M77" s="63" t="s">
        <v>3561</v>
      </c>
      <c r="N77" s="62" t="s">
        <v>3560</v>
      </c>
      <c r="O77" s="63" t="s">
        <v>3561</v>
      </c>
      <c r="CN77" s="62" t="s">
        <v>3562</v>
      </c>
      <c r="CO77" s="68" t="s">
        <v>3563</v>
      </c>
      <c r="CP77" s="62" t="s">
        <v>3562</v>
      </c>
      <c r="CQ77" s="63" t="s">
        <v>3563</v>
      </c>
      <c r="CR77" s="62" t="s">
        <v>3562</v>
      </c>
      <c r="CS77" s="68" t="s">
        <v>3563</v>
      </c>
      <c r="CV77" s="126" t="s">
        <v>6392</v>
      </c>
      <c r="CW77" s="127" t="s">
        <v>3564</v>
      </c>
      <c r="CX77" s="126" t="s">
        <v>6392</v>
      </c>
      <c r="CY77" s="127" t="s">
        <v>3564</v>
      </c>
      <c r="CZ77" s="126" t="s">
        <v>6392</v>
      </c>
      <c r="DA77" s="127" t="s">
        <v>3564</v>
      </c>
      <c r="DB77" s="126" t="s">
        <v>6392</v>
      </c>
      <c r="DC77" s="127" t="s">
        <v>3564</v>
      </c>
      <c r="EH77" s="134" t="s">
        <v>3565</v>
      </c>
      <c r="EI77" s="74" t="s">
        <v>3566</v>
      </c>
      <c r="ET77" s="134" t="s">
        <v>3569</v>
      </c>
      <c r="EU77" s="73" t="s">
        <v>3570</v>
      </c>
      <c r="GB77" s="64" t="s">
        <v>6393</v>
      </c>
      <c r="GC77" s="256" t="s">
        <v>4915</v>
      </c>
      <c r="GD77" s="261"/>
      <c r="GE77" s="262" t="s">
        <v>6394</v>
      </c>
      <c r="GP77" s="255">
        <v>101495</v>
      </c>
      <c r="GQ77" s="255" t="s">
        <v>6395</v>
      </c>
    </row>
    <row r="78" spans="6:199" ht="14.85" customHeight="1">
      <c r="F78" s="62" t="s">
        <v>3571</v>
      </c>
      <c r="G78" s="63" t="s">
        <v>3572</v>
      </c>
      <c r="H78" s="62" t="s">
        <v>3571</v>
      </c>
      <c r="I78" s="63" t="s">
        <v>3572</v>
      </c>
      <c r="J78" s="62" t="s">
        <v>3571</v>
      </c>
      <c r="K78" s="63" t="s">
        <v>3572</v>
      </c>
      <c r="L78" s="62" t="s">
        <v>3571</v>
      </c>
      <c r="M78" s="63" t="s">
        <v>3572</v>
      </c>
      <c r="N78" s="62" t="s">
        <v>3571</v>
      </c>
      <c r="O78" s="63" t="s">
        <v>3572</v>
      </c>
      <c r="CN78" s="62" t="s">
        <v>3573</v>
      </c>
      <c r="CO78" s="68" t="s">
        <v>3574</v>
      </c>
      <c r="CP78" s="62" t="s">
        <v>3573</v>
      </c>
      <c r="CQ78" s="63" t="s">
        <v>3574</v>
      </c>
      <c r="CR78" s="62" t="s">
        <v>3573</v>
      </c>
      <c r="CS78" s="68" t="s">
        <v>3574</v>
      </c>
      <c r="CV78" s="126" t="s">
        <v>6396</v>
      </c>
      <c r="CW78" s="127" t="s">
        <v>3575</v>
      </c>
      <c r="CX78" s="126" t="s">
        <v>6396</v>
      </c>
      <c r="CY78" s="127" t="s">
        <v>3575</v>
      </c>
      <c r="CZ78" s="126" t="s">
        <v>6396</v>
      </c>
      <c r="DA78" s="127" t="s">
        <v>3575</v>
      </c>
      <c r="DB78" s="126" t="s">
        <v>6396</v>
      </c>
      <c r="DC78" s="127" t="s">
        <v>3575</v>
      </c>
      <c r="EH78" s="134" t="s">
        <v>3576</v>
      </c>
      <c r="EI78" s="74" t="s">
        <v>3577</v>
      </c>
      <c r="ET78" s="134" t="s">
        <v>3580</v>
      </c>
      <c r="EU78" s="73" t="s">
        <v>3581</v>
      </c>
      <c r="GB78" s="64" t="s">
        <v>6397</v>
      </c>
      <c r="GC78" s="256" t="s">
        <v>4916</v>
      </c>
      <c r="GD78" s="134" t="s">
        <v>6398</v>
      </c>
      <c r="GE78" s="267" t="s">
        <v>6399</v>
      </c>
      <c r="GP78" s="255">
        <v>101180</v>
      </c>
      <c r="GQ78" s="255" t="s">
        <v>6400</v>
      </c>
    </row>
    <row r="79" spans="6:199" ht="14.85" customHeight="1">
      <c r="F79" s="62" t="s">
        <v>3582</v>
      </c>
      <c r="G79" s="63" t="s">
        <v>3583</v>
      </c>
      <c r="H79" s="62" t="s">
        <v>3582</v>
      </c>
      <c r="I79" s="63" t="s">
        <v>3583</v>
      </c>
      <c r="J79" s="62" t="s">
        <v>3582</v>
      </c>
      <c r="K79" s="63" t="s">
        <v>3583</v>
      </c>
      <c r="L79" s="62" t="s">
        <v>3582</v>
      </c>
      <c r="M79" s="63" t="s">
        <v>3583</v>
      </c>
      <c r="N79" s="62" t="s">
        <v>3582</v>
      </c>
      <c r="O79" s="63" t="s">
        <v>3583</v>
      </c>
      <c r="CN79" s="62" t="s">
        <v>3584</v>
      </c>
      <c r="CO79" s="68" t="s">
        <v>3585</v>
      </c>
      <c r="CP79" s="62" t="s">
        <v>3584</v>
      </c>
      <c r="CQ79" s="63" t="s">
        <v>3585</v>
      </c>
      <c r="CR79" s="62" t="s">
        <v>3584</v>
      </c>
      <c r="CS79" s="68" t="s">
        <v>3585</v>
      </c>
      <c r="CV79" s="126" t="s">
        <v>6401</v>
      </c>
      <c r="CW79" s="127" t="s">
        <v>3586</v>
      </c>
      <c r="CX79" s="126" t="s">
        <v>6401</v>
      </c>
      <c r="CY79" s="127" t="s">
        <v>3586</v>
      </c>
      <c r="CZ79" s="126" t="s">
        <v>6401</v>
      </c>
      <c r="DA79" s="127" t="s">
        <v>3586</v>
      </c>
      <c r="DB79" s="126" t="s">
        <v>6401</v>
      </c>
      <c r="DC79" s="127" t="s">
        <v>3586</v>
      </c>
      <c r="EH79" s="134" t="s">
        <v>3587</v>
      </c>
      <c r="EI79" s="74" t="s">
        <v>3588</v>
      </c>
      <c r="ET79" s="134" t="s">
        <v>3589</v>
      </c>
      <c r="EU79" s="73" t="s">
        <v>3590</v>
      </c>
      <c r="GB79" s="64" t="s">
        <v>6402</v>
      </c>
      <c r="GC79" s="256" t="s">
        <v>6403</v>
      </c>
      <c r="GD79" s="134" t="s">
        <v>6404</v>
      </c>
      <c r="GE79" s="267" t="s">
        <v>6405</v>
      </c>
      <c r="GP79" s="255">
        <v>101182</v>
      </c>
      <c r="GQ79" s="255" t="s">
        <v>6406</v>
      </c>
    </row>
    <row r="80" spans="6:199" ht="14.85" customHeight="1">
      <c r="F80" s="62" t="s">
        <v>3591</v>
      </c>
      <c r="G80" s="63" t="s">
        <v>3592</v>
      </c>
      <c r="H80" s="62" t="s">
        <v>3591</v>
      </c>
      <c r="I80" s="63" t="s">
        <v>3592</v>
      </c>
      <c r="J80" s="62" t="s">
        <v>3591</v>
      </c>
      <c r="K80" s="63" t="s">
        <v>3592</v>
      </c>
      <c r="L80" s="62" t="s">
        <v>3591</v>
      </c>
      <c r="M80" s="63" t="s">
        <v>3592</v>
      </c>
      <c r="N80" s="62" t="s">
        <v>3591</v>
      </c>
      <c r="O80" s="63" t="s">
        <v>3592</v>
      </c>
      <c r="CN80" s="62" t="s">
        <v>3593</v>
      </c>
      <c r="CO80" s="68" t="s">
        <v>3594</v>
      </c>
      <c r="CP80" s="62" t="s">
        <v>3593</v>
      </c>
      <c r="CQ80" s="63" t="s">
        <v>3594</v>
      </c>
      <c r="CR80" s="62" t="s">
        <v>3593</v>
      </c>
      <c r="CS80" s="68" t="s">
        <v>3594</v>
      </c>
      <c r="CV80" s="126" t="s">
        <v>6407</v>
      </c>
      <c r="CW80" s="127" t="s">
        <v>3595</v>
      </c>
      <c r="CX80" s="126" t="s">
        <v>6407</v>
      </c>
      <c r="CY80" s="127" t="s">
        <v>3595</v>
      </c>
      <c r="CZ80" s="126" t="s">
        <v>6407</v>
      </c>
      <c r="DA80" s="127" t="s">
        <v>3595</v>
      </c>
      <c r="DB80" s="126" t="s">
        <v>6407</v>
      </c>
      <c r="DC80" s="127" t="s">
        <v>3595</v>
      </c>
      <c r="EH80" s="134" t="s">
        <v>3596</v>
      </c>
      <c r="EI80" s="74" t="s">
        <v>3597</v>
      </c>
      <c r="ET80" s="134" t="s">
        <v>3599</v>
      </c>
      <c r="EU80" s="73" t="s">
        <v>3600</v>
      </c>
      <c r="GB80" s="64" t="s">
        <v>6408</v>
      </c>
      <c r="GC80" s="256" t="s">
        <v>6409</v>
      </c>
      <c r="GD80" s="134" t="s">
        <v>6410</v>
      </c>
      <c r="GE80" s="267" t="s">
        <v>6411</v>
      </c>
      <c r="GP80" s="255">
        <v>101187</v>
      </c>
      <c r="GQ80" s="255" t="s">
        <v>6412</v>
      </c>
    </row>
    <row r="81" spans="6:199" ht="14.85" customHeight="1">
      <c r="F81" s="62" t="s">
        <v>3601</v>
      </c>
      <c r="G81" s="63" t="s">
        <v>3602</v>
      </c>
      <c r="H81" s="62" t="s">
        <v>3601</v>
      </c>
      <c r="I81" s="63" t="s">
        <v>3602</v>
      </c>
      <c r="J81" s="62" t="s">
        <v>3601</v>
      </c>
      <c r="K81" s="63" t="s">
        <v>3602</v>
      </c>
      <c r="L81" s="62" t="s">
        <v>3601</v>
      </c>
      <c r="M81" s="63" t="s">
        <v>3602</v>
      </c>
      <c r="N81" s="62" t="s">
        <v>3601</v>
      </c>
      <c r="O81" s="63" t="s">
        <v>3602</v>
      </c>
      <c r="CN81" s="62" t="s">
        <v>3603</v>
      </c>
      <c r="CO81" s="68" t="s">
        <v>3604</v>
      </c>
      <c r="CP81" s="62" t="s">
        <v>3603</v>
      </c>
      <c r="CQ81" s="63" t="s">
        <v>3604</v>
      </c>
      <c r="CR81" s="62" t="s">
        <v>3603</v>
      </c>
      <c r="CS81" s="68" t="s">
        <v>3604</v>
      </c>
      <c r="CV81" s="126" t="s">
        <v>6413</v>
      </c>
      <c r="CW81" s="127" t="s">
        <v>3605</v>
      </c>
      <c r="CX81" s="126" t="s">
        <v>6413</v>
      </c>
      <c r="CY81" s="127" t="s">
        <v>3605</v>
      </c>
      <c r="CZ81" s="126" t="s">
        <v>6413</v>
      </c>
      <c r="DA81" s="127" t="s">
        <v>3605</v>
      </c>
      <c r="DB81" s="126" t="s">
        <v>6413</v>
      </c>
      <c r="DC81" s="127" t="s">
        <v>3605</v>
      </c>
      <c r="EH81" s="134" t="s">
        <v>3606</v>
      </c>
      <c r="EI81" s="74" t="s">
        <v>3607</v>
      </c>
      <c r="ET81" s="134" t="s">
        <v>3609</v>
      </c>
      <c r="EU81" s="73" t="s">
        <v>3610</v>
      </c>
      <c r="GB81" s="64" t="s">
        <v>6414</v>
      </c>
      <c r="GC81" s="256" t="s">
        <v>4913</v>
      </c>
      <c r="GD81" s="134" t="s">
        <v>6415</v>
      </c>
      <c r="GE81" s="262" t="s">
        <v>6416</v>
      </c>
      <c r="GP81" s="255">
        <v>101220</v>
      </c>
      <c r="GQ81" s="255" t="s">
        <v>6417</v>
      </c>
    </row>
    <row r="82" spans="6:199" ht="14.85" customHeight="1" thickBot="1">
      <c r="F82" s="62" t="s">
        <v>3611</v>
      </c>
      <c r="G82" s="63" t="s">
        <v>3612</v>
      </c>
      <c r="H82" s="62" t="s">
        <v>3611</v>
      </c>
      <c r="I82" s="63" t="s">
        <v>3612</v>
      </c>
      <c r="J82" s="62" t="s">
        <v>3611</v>
      </c>
      <c r="K82" s="63" t="s">
        <v>3612</v>
      </c>
      <c r="L82" s="62" t="s">
        <v>3611</v>
      </c>
      <c r="M82" s="63" t="s">
        <v>3612</v>
      </c>
      <c r="N82" s="62" t="s">
        <v>3611</v>
      </c>
      <c r="O82" s="63" t="s">
        <v>3612</v>
      </c>
      <c r="CN82" s="62" t="s">
        <v>3613</v>
      </c>
      <c r="CO82" s="68" t="s">
        <v>3614</v>
      </c>
      <c r="CP82" s="62" t="s">
        <v>3613</v>
      </c>
      <c r="CQ82" s="63" t="s">
        <v>3614</v>
      </c>
      <c r="CR82" s="62" t="s">
        <v>3613</v>
      </c>
      <c r="CS82" s="68" t="s">
        <v>3614</v>
      </c>
      <c r="CV82" s="126" t="s">
        <v>6418</v>
      </c>
      <c r="CW82" s="127" t="s">
        <v>3615</v>
      </c>
      <c r="CX82" s="126" t="s">
        <v>6418</v>
      </c>
      <c r="CY82" s="127" t="s">
        <v>3615</v>
      </c>
      <c r="CZ82" s="126" t="s">
        <v>6418</v>
      </c>
      <c r="DA82" s="127" t="s">
        <v>3615</v>
      </c>
      <c r="DB82" s="126" t="s">
        <v>6418</v>
      </c>
      <c r="DC82" s="127" t="s">
        <v>3615</v>
      </c>
      <c r="EH82" s="134" t="s">
        <v>3616</v>
      </c>
      <c r="EI82" s="74" t="s">
        <v>3617</v>
      </c>
      <c r="ET82" s="137" t="s">
        <v>3619</v>
      </c>
      <c r="EU82" s="82" t="s">
        <v>3620</v>
      </c>
      <c r="GB82" s="64" t="s">
        <v>6419</v>
      </c>
      <c r="GC82" s="256" t="s">
        <v>6420</v>
      </c>
      <c r="GD82" s="261"/>
      <c r="GE82" s="253" t="s">
        <v>6421</v>
      </c>
      <c r="GP82" s="255">
        <v>101250</v>
      </c>
      <c r="GQ82" s="255" t="s">
        <v>6422</v>
      </c>
    </row>
    <row r="83" spans="6:199" ht="14.85" customHeight="1">
      <c r="F83" s="62" t="s">
        <v>3621</v>
      </c>
      <c r="G83" s="63" t="s">
        <v>3622</v>
      </c>
      <c r="H83" s="62" t="s">
        <v>3621</v>
      </c>
      <c r="I83" s="63" t="s">
        <v>3622</v>
      </c>
      <c r="J83" s="62" t="s">
        <v>3621</v>
      </c>
      <c r="K83" s="63" t="s">
        <v>3622</v>
      </c>
      <c r="L83" s="62" t="s">
        <v>3621</v>
      </c>
      <c r="M83" s="63" t="s">
        <v>3622</v>
      </c>
      <c r="N83" s="62" t="s">
        <v>3621</v>
      </c>
      <c r="O83" s="63" t="s">
        <v>3622</v>
      </c>
      <c r="CN83" s="62" t="s">
        <v>3623</v>
      </c>
      <c r="CO83" s="68" t="s">
        <v>3624</v>
      </c>
      <c r="CP83" s="62" t="s">
        <v>3623</v>
      </c>
      <c r="CQ83" s="63" t="s">
        <v>3624</v>
      </c>
      <c r="CR83" s="62" t="s">
        <v>3623</v>
      </c>
      <c r="CS83" s="68" t="s">
        <v>3624</v>
      </c>
      <c r="CV83" s="126" t="s">
        <v>6423</v>
      </c>
      <c r="CW83" s="127" t="s">
        <v>3625</v>
      </c>
      <c r="CX83" s="126" t="s">
        <v>6423</v>
      </c>
      <c r="CY83" s="127" t="s">
        <v>3625</v>
      </c>
      <c r="CZ83" s="126" t="s">
        <v>6423</v>
      </c>
      <c r="DA83" s="127" t="s">
        <v>3625</v>
      </c>
      <c r="DB83" s="126" t="s">
        <v>6423</v>
      </c>
      <c r="DC83" s="127" t="s">
        <v>3625</v>
      </c>
      <c r="EH83" s="134" t="s">
        <v>3626</v>
      </c>
      <c r="EI83" s="74" t="s">
        <v>3627</v>
      </c>
      <c r="EQ83" s="135"/>
      <c r="ES83" s="135"/>
      <c r="GB83" s="64" t="s">
        <v>6424</v>
      </c>
      <c r="GC83" s="256" t="s">
        <v>6425</v>
      </c>
      <c r="GD83" s="134" t="s">
        <v>6426</v>
      </c>
      <c r="GE83" s="262" t="s">
        <v>6427</v>
      </c>
      <c r="GP83" s="255">
        <v>101252</v>
      </c>
      <c r="GQ83" s="255" t="s">
        <v>6428</v>
      </c>
    </row>
    <row r="84" spans="6:199" ht="14.85" customHeight="1">
      <c r="F84" s="62" t="s">
        <v>3630</v>
      </c>
      <c r="G84" s="63" t="s">
        <v>3631</v>
      </c>
      <c r="H84" s="62" t="s">
        <v>3630</v>
      </c>
      <c r="I84" s="63" t="s">
        <v>3631</v>
      </c>
      <c r="J84" s="62" t="s">
        <v>3630</v>
      </c>
      <c r="K84" s="63" t="s">
        <v>3631</v>
      </c>
      <c r="L84" s="62" t="s">
        <v>3630</v>
      </c>
      <c r="M84" s="63" t="s">
        <v>3631</v>
      </c>
      <c r="N84" s="62" t="s">
        <v>3630</v>
      </c>
      <c r="O84" s="63" t="s">
        <v>3631</v>
      </c>
      <c r="CN84" s="62" t="s">
        <v>3632</v>
      </c>
      <c r="CO84" s="68" t="s">
        <v>3633</v>
      </c>
      <c r="CP84" s="62" t="s">
        <v>3632</v>
      </c>
      <c r="CQ84" s="63" t="s">
        <v>3633</v>
      </c>
      <c r="CR84" s="62" t="s">
        <v>3632</v>
      </c>
      <c r="CS84" s="68" t="s">
        <v>3633</v>
      </c>
      <c r="CV84" s="126" t="s">
        <v>6429</v>
      </c>
      <c r="CW84" s="127" t="s">
        <v>3634</v>
      </c>
      <c r="CX84" s="126" t="s">
        <v>6429</v>
      </c>
      <c r="CY84" s="127" t="s">
        <v>3634</v>
      </c>
      <c r="CZ84" s="126" t="s">
        <v>6429</v>
      </c>
      <c r="DA84" s="127" t="s">
        <v>3634</v>
      </c>
      <c r="DB84" s="126" t="s">
        <v>6429</v>
      </c>
      <c r="DC84" s="127" t="s">
        <v>3634</v>
      </c>
      <c r="EH84" s="134" t="s">
        <v>3635</v>
      </c>
      <c r="EI84" s="74" t="s">
        <v>3636</v>
      </c>
      <c r="EP84" s="140"/>
      <c r="EQ84" s="135"/>
      <c r="ES84" s="135"/>
      <c r="GB84" s="64" t="s">
        <v>6430</v>
      </c>
      <c r="GC84" s="256" t="s">
        <v>6431</v>
      </c>
      <c r="GD84" s="261"/>
      <c r="GE84" s="253" t="s">
        <v>6432</v>
      </c>
      <c r="GP84" s="255">
        <v>101253</v>
      </c>
      <c r="GQ84" s="255" t="s">
        <v>6433</v>
      </c>
    </row>
    <row r="85" spans="6:199" ht="14.85" customHeight="1">
      <c r="F85" s="62" t="s">
        <v>3638</v>
      </c>
      <c r="G85" s="63" t="s">
        <v>3639</v>
      </c>
      <c r="H85" s="62" t="s">
        <v>3638</v>
      </c>
      <c r="I85" s="63" t="s">
        <v>3639</v>
      </c>
      <c r="J85" s="62" t="s">
        <v>3638</v>
      </c>
      <c r="K85" s="63" t="s">
        <v>3639</v>
      </c>
      <c r="L85" s="62" t="s">
        <v>3638</v>
      </c>
      <c r="M85" s="63" t="s">
        <v>3639</v>
      </c>
      <c r="N85" s="62" t="s">
        <v>3638</v>
      </c>
      <c r="O85" s="63" t="s">
        <v>3639</v>
      </c>
      <c r="CN85" s="62" t="s">
        <v>3640</v>
      </c>
      <c r="CO85" s="68" t="s">
        <v>3641</v>
      </c>
      <c r="CP85" s="62" t="s">
        <v>3640</v>
      </c>
      <c r="CQ85" s="63" t="s">
        <v>3641</v>
      </c>
      <c r="CR85" s="62" t="s">
        <v>3640</v>
      </c>
      <c r="CS85" s="68" t="s">
        <v>3641</v>
      </c>
      <c r="CV85" s="126" t="s">
        <v>6434</v>
      </c>
      <c r="CW85" s="127" t="s">
        <v>3642</v>
      </c>
      <c r="CX85" s="126" t="s">
        <v>6434</v>
      </c>
      <c r="CY85" s="127" t="s">
        <v>3642</v>
      </c>
      <c r="CZ85" s="126" t="s">
        <v>6434</v>
      </c>
      <c r="DA85" s="127" t="s">
        <v>3642</v>
      </c>
      <c r="DB85" s="126" t="s">
        <v>6434</v>
      </c>
      <c r="DC85" s="127" t="s">
        <v>3642</v>
      </c>
      <c r="EH85" s="134" t="s">
        <v>3643</v>
      </c>
      <c r="EI85" s="74" t="s">
        <v>3644</v>
      </c>
      <c r="EP85" s="141"/>
      <c r="EQ85" s="135"/>
      <c r="ES85" s="135"/>
      <c r="GB85" s="64" t="s">
        <v>6435</v>
      </c>
      <c r="GC85" s="256" t="s">
        <v>6436</v>
      </c>
      <c r="GD85" s="134" t="s">
        <v>6437</v>
      </c>
      <c r="GE85" s="262" t="s">
        <v>6438</v>
      </c>
      <c r="GP85" s="255">
        <v>101259</v>
      </c>
      <c r="GQ85" s="255" t="s">
        <v>6439</v>
      </c>
    </row>
    <row r="86" spans="6:199" ht="14.85" customHeight="1" thickBot="1">
      <c r="F86" s="62" t="s">
        <v>3647</v>
      </c>
      <c r="G86" s="63" t="s">
        <v>3648</v>
      </c>
      <c r="H86" s="62" t="s">
        <v>3647</v>
      </c>
      <c r="I86" s="63" t="s">
        <v>3648</v>
      </c>
      <c r="J86" s="62" t="s">
        <v>3647</v>
      </c>
      <c r="K86" s="63" t="s">
        <v>3648</v>
      </c>
      <c r="L86" s="62" t="s">
        <v>3647</v>
      </c>
      <c r="M86" s="63" t="s">
        <v>3648</v>
      </c>
      <c r="N86" s="62" t="s">
        <v>3647</v>
      </c>
      <c r="O86" s="63" t="s">
        <v>3648</v>
      </c>
      <c r="CN86" s="62" t="s">
        <v>3649</v>
      </c>
      <c r="CO86" s="68" t="s">
        <v>3650</v>
      </c>
      <c r="CP86" s="62" t="s">
        <v>3649</v>
      </c>
      <c r="CQ86" s="63" t="s">
        <v>3650</v>
      </c>
      <c r="CR86" s="62" t="s">
        <v>3649</v>
      </c>
      <c r="CS86" s="68" t="s">
        <v>3650</v>
      </c>
      <c r="CV86" s="126" t="s">
        <v>6440</v>
      </c>
      <c r="CW86" s="127" t="s">
        <v>3651</v>
      </c>
      <c r="CX86" s="126" t="s">
        <v>6440</v>
      </c>
      <c r="CY86" s="127" t="s">
        <v>3651</v>
      </c>
      <c r="CZ86" s="126" t="s">
        <v>6440</v>
      </c>
      <c r="DA86" s="127" t="s">
        <v>3651</v>
      </c>
      <c r="DB86" s="126" t="s">
        <v>6440</v>
      </c>
      <c r="DC86" s="127" t="s">
        <v>3651</v>
      </c>
      <c r="EH86" s="134" t="s">
        <v>3652</v>
      </c>
      <c r="EI86" s="74" t="s">
        <v>3653</v>
      </c>
      <c r="EQ86" s="135"/>
      <c r="ES86" s="135"/>
      <c r="ET86" s="140" t="s">
        <v>3655</v>
      </c>
      <c r="GB86" s="64" t="s">
        <v>6441</v>
      </c>
      <c r="GC86" s="256" t="s">
        <v>6442</v>
      </c>
      <c r="GD86" s="268" t="s">
        <v>6443</v>
      </c>
      <c r="GE86" s="294" t="s">
        <v>6444</v>
      </c>
      <c r="GP86" s="255">
        <v>100699</v>
      </c>
      <c r="GQ86" s="255" t="s">
        <v>6445</v>
      </c>
    </row>
    <row r="87" spans="6:199" ht="14.85" customHeight="1">
      <c r="F87" s="62" t="s">
        <v>3656</v>
      </c>
      <c r="G87" s="63" t="s">
        <v>3657</v>
      </c>
      <c r="H87" s="62" t="s">
        <v>3656</v>
      </c>
      <c r="I87" s="63" t="s">
        <v>3657</v>
      </c>
      <c r="J87" s="62" t="s">
        <v>3656</v>
      </c>
      <c r="K87" s="63" t="s">
        <v>3657</v>
      </c>
      <c r="L87" s="62" t="s">
        <v>3656</v>
      </c>
      <c r="M87" s="63" t="s">
        <v>3657</v>
      </c>
      <c r="N87" s="62" t="s">
        <v>3656</v>
      </c>
      <c r="O87" s="63" t="s">
        <v>3657</v>
      </c>
      <c r="CN87" s="62" t="s">
        <v>3658</v>
      </c>
      <c r="CO87" s="68" t="s">
        <v>3659</v>
      </c>
      <c r="CP87" s="62" t="s">
        <v>3658</v>
      </c>
      <c r="CQ87" s="63" t="s">
        <v>3659</v>
      </c>
      <c r="CR87" s="62" t="s">
        <v>3658</v>
      </c>
      <c r="CS87" s="68" t="s">
        <v>3659</v>
      </c>
      <c r="CV87" s="126" t="s">
        <v>6446</v>
      </c>
      <c r="CW87" s="127" t="s">
        <v>3660</v>
      </c>
      <c r="CX87" s="126" t="s">
        <v>6446</v>
      </c>
      <c r="CY87" s="127" t="s">
        <v>3660</v>
      </c>
      <c r="CZ87" s="126" t="s">
        <v>6446</v>
      </c>
      <c r="DA87" s="127" t="s">
        <v>3660</v>
      </c>
      <c r="DB87" s="126" t="s">
        <v>6446</v>
      </c>
      <c r="DC87" s="127" t="s">
        <v>3660</v>
      </c>
      <c r="EH87" s="134" t="s">
        <v>3661</v>
      </c>
      <c r="EI87" s="74" t="s">
        <v>3662</v>
      </c>
      <c r="EQ87" s="135"/>
      <c r="ES87" s="135"/>
      <c r="ET87" s="143"/>
      <c r="GB87" s="64" t="s">
        <v>6447</v>
      </c>
      <c r="GC87" s="256" t="s">
        <v>6448</v>
      </c>
      <c r="GP87" s="255">
        <v>100967</v>
      </c>
      <c r="GQ87" s="255" t="s">
        <v>6449</v>
      </c>
    </row>
    <row r="88" spans="6:199" ht="14.85" customHeight="1">
      <c r="F88" s="62" t="s">
        <v>3664</v>
      </c>
      <c r="G88" s="63" t="s">
        <v>3665</v>
      </c>
      <c r="H88" s="62" t="s">
        <v>3664</v>
      </c>
      <c r="I88" s="63" t="s">
        <v>3665</v>
      </c>
      <c r="J88" s="62" t="s">
        <v>3664</v>
      </c>
      <c r="K88" s="63" t="s">
        <v>3665</v>
      </c>
      <c r="L88" s="62" t="s">
        <v>3664</v>
      </c>
      <c r="M88" s="63" t="s">
        <v>3665</v>
      </c>
      <c r="N88" s="62" t="s">
        <v>3664</v>
      </c>
      <c r="O88" s="63" t="s">
        <v>3665</v>
      </c>
      <c r="CN88" s="62" t="s">
        <v>3666</v>
      </c>
      <c r="CO88" s="68" t="s">
        <v>3667</v>
      </c>
      <c r="CP88" s="62" t="s">
        <v>3666</v>
      </c>
      <c r="CQ88" s="63" t="s">
        <v>3667</v>
      </c>
      <c r="CR88" s="62" t="s">
        <v>3666</v>
      </c>
      <c r="CS88" s="68" t="s">
        <v>3667</v>
      </c>
      <c r="CV88" s="126" t="s">
        <v>6450</v>
      </c>
      <c r="CW88" s="127" t="s">
        <v>3668</v>
      </c>
      <c r="CX88" s="126" t="s">
        <v>6450</v>
      </c>
      <c r="CY88" s="127" t="s">
        <v>3668</v>
      </c>
      <c r="CZ88" s="126" t="s">
        <v>6450</v>
      </c>
      <c r="DA88" s="127" t="s">
        <v>3668</v>
      </c>
      <c r="DB88" s="126" t="s">
        <v>6450</v>
      </c>
      <c r="DC88" s="127" t="s">
        <v>3668</v>
      </c>
      <c r="EH88" s="134" t="s">
        <v>3669</v>
      </c>
      <c r="EI88" s="74" t="s">
        <v>3670</v>
      </c>
      <c r="EQ88" s="135"/>
      <c r="ES88" s="135"/>
      <c r="ET88" s="144" t="s">
        <v>3673</v>
      </c>
      <c r="GB88" s="64"/>
      <c r="GC88" s="74" t="s">
        <v>6451</v>
      </c>
      <c r="GP88" s="255">
        <v>100968</v>
      </c>
      <c r="GQ88" s="255" t="s">
        <v>6452</v>
      </c>
    </row>
    <row r="89" spans="6:199" ht="14.85" customHeight="1">
      <c r="F89" s="62" t="s">
        <v>3674</v>
      </c>
      <c r="G89" s="63" t="s">
        <v>3675</v>
      </c>
      <c r="H89" s="62" t="s">
        <v>3674</v>
      </c>
      <c r="I89" s="63" t="s">
        <v>3675</v>
      </c>
      <c r="J89" s="62" t="s">
        <v>3674</v>
      </c>
      <c r="K89" s="63" t="s">
        <v>3675</v>
      </c>
      <c r="L89" s="62" t="s">
        <v>3674</v>
      </c>
      <c r="M89" s="63" t="s">
        <v>3675</v>
      </c>
      <c r="N89" s="62" t="s">
        <v>3674</v>
      </c>
      <c r="O89" s="63" t="s">
        <v>3675</v>
      </c>
      <c r="CN89" s="62" t="s">
        <v>3676</v>
      </c>
      <c r="CO89" s="68" t="s">
        <v>3677</v>
      </c>
      <c r="CP89" s="62" t="s">
        <v>3676</v>
      </c>
      <c r="CQ89" s="63" t="s">
        <v>3677</v>
      </c>
      <c r="CR89" s="62" t="s">
        <v>3676</v>
      </c>
      <c r="CS89" s="68" t="s">
        <v>3677</v>
      </c>
      <c r="CV89" s="126" t="s">
        <v>6453</v>
      </c>
      <c r="CW89" s="127" t="s">
        <v>3678</v>
      </c>
      <c r="CX89" s="126" t="s">
        <v>6453</v>
      </c>
      <c r="CY89" s="127" t="s">
        <v>3678</v>
      </c>
      <c r="CZ89" s="126" t="s">
        <v>6453</v>
      </c>
      <c r="DA89" s="127" t="s">
        <v>3678</v>
      </c>
      <c r="DB89" s="126" t="s">
        <v>6453</v>
      </c>
      <c r="DC89" s="127" t="s">
        <v>3678</v>
      </c>
      <c r="EH89" s="134" t="s">
        <v>2508</v>
      </c>
      <c r="EI89" s="74" t="s">
        <v>2509</v>
      </c>
      <c r="EQ89" s="135"/>
      <c r="ES89" s="135"/>
      <c r="GB89" s="64" t="s">
        <v>6454</v>
      </c>
      <c r="GC89" s="256" t="s">
        <v>6455</v>
      </c>
      <c r="GP89" s="255">
        <v>100981</v>
      </c>
      <c r="GQ89" s="255" t="s">
        <v>6456</v>
      </c>
    </row>
    <row r="90" spans="6:199" ht="14.85" customHeight="1">
      <c r="F90" s="62" t="s">
        <v>3680</v>
      </c>
      <c r="G90" s="63" t="s">
        <v>3681</v>
      </c>
      <c r="H90" s="62" t="s">
        <v>3680</v>
      </c>
      <c r="I90" s="63" t="s">
        <v>3681</v>
      </c>
      <c r="J90" s="62" t="s">
        <v>3680</v>
      </c>
      <c r="K90" s="63" t="s">
        <v>3681</v>
      </c>
      <c r="L90" s="62" t="s">
        <v>3680</v>
      </c>
      <c r="M90" s="63" t="s">
        <v>3681</v>
      </c>
      <c r="N90" s="62" t="s">
        <v>3680</v>
      </c>
      <c r="O90" s="63" t="s">
        <v>3681</v>
      </c>
      <c r="CN90" s="62" t="s">
        <v>3682</v>
      </c>
      <c r="CO90" s="68" t="s">
        <v>3683</v>
      </c>
      <c r="CP90" s="62" t="s">
        <v>3682</v>
      </c>
      <c r="CQ90" s="63" t="s">
        <v>3683</v>
      </c>
      <c r="CR90" s="62" t="s">
        <v>3682</v>
      </c>
      <c r="CS90" s="68" t="s">
        <v>3683</v>
      </c>
      <c r="CV90" s="126" t="s">
        <v>6453</v>
      </c>
      <c r="CW90" s="127" t="s">
        <v>3678</v>
      </c>
      <c r="CX90" s="126" t="s">
        <v>6453</v>
      </c>
      <c r="CY90" s="127" t="s">
        <v>3678</v>
      </c>
      <c r="CZ90" s="126" t="s">
        <v>6453</v>
      </c>
      <c r="DA90" s="127" t="s">
        <v>3678</v>
      </c>
      <c r="DB90" s="126" t="s">
        <v>6453</v>
      </c>
      <c r="DC90" s="127" t="s">
        <v>3678</v>
      </c>
      <c r="EH90" s="134" t="s">
        <v>2570</v>
      </c>
      <c r="EI90" s="74" t="s">
        <v>3684</v>
      </c>
      <c r="EQ90" s="135"/>
      <c r="ES90" s="135"/>
      <c r="GB90" s="64" t="s">
        <v>6457</v>
      </c>
      <c r="GC90" s="256" t="s">
        <v>6458</v>
      </c>
      <c r="GP90" s="255">
        <v>101015</v>
      </c>
      <c r="GQ90" s="255" t="s">
        <v>6459</v>
      </c>
    </row>
    <row r="91" spans="6:199" ht="14.85" customHeight="1">
      <c r="F91" s="62" t="s">
        <v>3685</v>
      </c>
      <c r="G91" s="63" t="s">
        <v>3686</v>
      </c>
      <c r="H91" s="62" t="s">
        <v>3685</v>
      </c>
      <c r="I91" s="63" t="s">
        <v>3686</v>
      </c>
      <c r="J91" s="62" t="s">
        <v>3685</v>
      </c>
      <c r="K91" s="63" t="s">
        <v>3686</v>
      </c>
      <c r="L91" s="62" t="s">
        <v>3685</v>
      </c>
      <c r="M91" s="63" t="s">
        <v>3686</v>
      </c>
      <c r="N91" s="62" t="s">
        <v>3685</v>
      </c>
      <c r="O91" s="63" t="s">
        <v>3686</v>
      </c>
      <c r="CN91" s="62" t="s">
        <v>3687</v>
      </c>
      <c r="CO91" s="68" t="s">
        <v>3688</v>
      </c>
      <c r="CP91" s="62" t="s">
        <v>3687</v>
      </c>
      <c r="CQ91" s="63" t="s">
        <v>3688</v>
      </c>
      <c r="CR91" s="62" t="s">
        <v>3687</v>
      </c>
      <c r="CS91" s="68" t="s">
        <v>3688</v>
      </c>
      <c r="CV91" s="126" t="s">
        <v>6460</v>
      </c>
      <c r="CW91" s="127" t="s">
        <v>3689</v>
      </c>
      <c r="CX91" s="126" t="s">
        <v>6460</v>
      </c>
      <c r="CY91" s="127" t="s">
        <v>3689</v>
      </c>
      <c r="CZ91" s="126" t="s">
        <v>6460</v>
      </c>
      <c r="DA91" s="127" t="s">
        <v>3689</v>
      </c>
      <c r="DB91" s="126" t="s">
        <v>6460</v>
      </c>
      <c r="DC91" s="127" t="s">
        <v>3689</v>
      </c>
      <c r="EH91" s="134" t="s">
        <v>2621</v>
      </c>
      <c r="EI91" s="74" t="s">
        <v>2622</v>
      </c>
      <c r="EQ91" s="135"/>
      <c r="ES91" s="135"/>
      <c r="GB91" s="64" t="s">
        <v>6461</v>
      </c>
      <c r="GC91" s="256" t="s">
        <v>6462</v>
      </c>
      <c r="GP91" s="255">
        <v>101034</v>
      </c>
      <c r="GQ91" s="255" t="s">
        <v>6463</v>
      </c>
    </row>
    <row r="92" spans="6:199" ht="14.85" customHeight="1">
      <c r="F92" s="62" t="s">
        <v>3691</v>
      </c>
      <c r="G92" s="63" t="s">
        <v>3692</v>
      </c>
      <c r="H92" s="62" t="s">
        <v>3691</v>
      </c>
      <c r="I92" s="63" t="s">
        <v>3692</v>
      </c>
      <c r="J92" s="62" t="s">
        <v>3691</v>
      </c>
      <c r="K92" s="63" t="s">
        <v>3692</v>
      </c>
      <c r="L92" s="62" t="s">
        <v>3691</v>
      </c>
      <c r="M92" s="63" t="s">
        <v>3692</v>
      </c>
      <c r="N92" s="62" t="s">
        <v>3691</v>
      </c>
      <c r="O92" s="63" t="s">
        <v>3692</v>
      </c>
      <c r="CN92" s="62" t="s">
        <v>3693</v>
      </c>
      <c r="CO92" s="68" t="s">
        <v>3694</v>
      </c>
      <c r="CP92" s="62" t="s">
        <v>3693</v>
      </c>
      <c r="CQ92" s="63" t="s">
        <v>3694</v>
      </c>
      <c r="CR92" s="62" t="s">
        <v>3693</v>
      </c>
      <c r="CS92" s="68" t="s">
        <v>3694</v>
      </c>
      <c r="CV92" s="126" t="s">
        <v>6460</v>
      </c>
      <c r="CW92" s="127" t="s">
        <v>3689</v>
      </c>
      <c r="CX92" s="126" t="s">
        <v>6460</v>
      </c>
      <c r="CY92" s="127" t="s">
        <v>3689</v>
      </c>
      <c r="CZ92" s="126" t="s">
        <v>6460</v>
      </c>
      <c r="DA92" s="127" t="s">
        <v>3689</v>
      </c>
      <c r="DB92" s="126" t="s">
        <v>6460</v>
      </c>
      <c r="DC92" s="127" t="s">
        <v>3689</v>
      </c>
      <c r="EH92" s="134" t="s">
        <v>2661</v>
      </c>
      <c r="EI92" s="74" t="s">
        <v>2662</v>
      </c>
      <c r="EQ92" s="135"/>
      <c r="ES92" s="135"/>
      <c r="GB92" s="64" t="s">
        <v>6464</v>
      </c>
      <c r="GC92" s="256" t="s">
        <v>6465</v>
      </c>
      <c r="GP92" s="255">
        <v>101044</v>
      </c>
      <c r="GQ92" s="255" t="s">
        <v>6466</v>
      </c>
    </row>
    <row r="93" spans="6:199" ht="14.85" customHeight="1">
      <c r="F93" s="62" t="s">
        <v>3695</v>
      </c>
      <c r="G93" s="63" t="s">
        <v>3696</v>
      </c>
      <c r="H93" s="62" t="s">
        <v>3695</v>
      </c>
      <c r="I93" s="63" t="s">
        <v>3696</v>
      </c>
      <c r="J93" s="62" t="s">
        <v>3695</v>
      </c>
      <c r="K93" s="63" t="s">
        <v>3696</v>
      </c>
      <c r="L93" s="62" t="s">
        <v>3695</v>
      </c>
      <c r="M93" s="63" t="s">
        <v>3696</v>
      </c>
      <c r="N93" s="62" t="s">
        <v>3695</v>
      </c>
      <c r="O93" s="63" t="s">
        <v>3696</v>
      </c>
      <c r="CN93" s="62" t="s">
        <v>3697</v>
      </c>
      <c r="CO93" s="68" t="s">
        <v>3698</v>
      </c>
      <c r="CP93" s="62" t="s">
        <v>3697</v>
      </c>
      <c r="CQ93" s="63" t="s">
        <v>3698</v>
      </c>
      <c r="CR93" s="62" t="s">
        <v>3697</v>
      </c>
      <c r="CS93" s="68" t="s">
        <v>3698</v>
      </c>
      <c r="CV93" s="126" t="s">
        <v>3699</v>
      </c>
      <c r="CW93" s="127" t="s">
        <v>3700</v>
      </c>
      <c r="CX93" s="126" t="s">
        <v>3699</v>
      </c>
      <c r="CY93" s="127" t="s">
        <v>3700</v>
      </c>
      <c r="CZ93" s="126" t="s">
        <v>3699</v>
      </c>
      <c r="DA93" s="127" t="s">
        <v>3700</v>
      </c>
      <c r="DB93" s="126" t="s">
        <v>3699</v>
      </c>
      <c r="DC93" s="127" t="s">
        <v>3700</v>
      </c>
      <c r="EH93" s="134" t="s">
        <v>2690</v>
      </c>
      <c r="EI93" s="74" t="s">
        <v>2691</v>
      </c>
      <c r="EQ93" s="135"/>
      <c r="ES93" s="135"/>
      <c r="GB93" s="64" t="s">
        <v>6467</v>
      </c>
      <c r="GC93" s="256" t="s">
        <v>6468</v>
      </c>
      <c r="GP93" s="255">
        <v>101050</v>
      </c>
      <c r="GQ93" s="255" t="s">
        <v>6469</v>
      </c>
    </row>
    <row r="94" spans="6:199" ht="14.85" customHeight="1">
      <c r="F94" s="62" t="s">
        <v>3702</v>
      </c>
      <c r="G94" s="63" t="s">
        <v>3703</v>
      </c>
      <c r="H94" s="62" t="s">
        <v>3702</v>
      </c>
      <c r="I94" s="63" t="s">
        <v>3703</v>
      </c>
      <c r="J94" s="62" t="s">
        <v>3702</v>
      </c>
      <c r="K94" s="63" t="s">
        <v>3703</v>
      </c>
      <c r="L94" s="62" t="s">
        <v>3702</v>
      </c>
      <c r="M94" s="63" t="s">
        <v>3703</v>
      </c>
      <c r="N94" s="62" t="s">
        <v>3702</v>
      </c>
      <c r="O94" s="63" t="s">
        <v>3703</v>
      </c>
      <c r="CN94" s="62" t="s">
        <v>3704</v>
      </c>
      <c r="CO94" s="68" t="s">
        <v>3705</v>
      </c>
      <c r="CP94" s="62" t="s">
        <v>3704</v>
      </c>
      <c r="CQ94" s="63" t="s">
        <v>3705</v>
      </c>
      <c r="CR94" s="62" t="s">
        <v>3704</v>
      </c>
      <c r="CS94" s="68" t="s">
        <v>3705</v>
      </c>
      <c r="CV94" s="126" t="s">
        <v>6470</v>
      </c>
      <c r="CW94" s="127" t="s">
        <v>3706</v>
      </c>
      <c r="CX94" s="126" t="s">
        <v>6470</v>
      </c>
      <c r="CY94" s="127" t="s">
        <v>3706</v>
      </c>
      <c r="CZ94" s="126" t="s">
        <v>6470</v>
      </c>
      <c r="DA94" s="127" t="s">
        <v>3706</v>
      </c>
      <c r="DB94" s="126" t="s">
        <v>6470</v>
      </c>
      <c r="DC94" s="127" t="s">
        <v>3706</v>
      </c>
      <c r="EH94" s="134" t="s">
        <v>2715</v>
      </c>
      <c r="EI94" s="74" t="s">
        <v>2716</v>
      </c>
      <c r="EQ94" s="135"/>
      <c r="ES94" s="135"/>
      <c r="GB94" s="64" t="s">
        <v>6471</v>
      </c>
      <c r="GC94" s="256" t="s">
        <v>6472</v>
      </c>
      <c r="GP94" s="255">
        <v>101145</v>
      </c>
      <c r="GQ94" s="255" t="s">
        <v>6473</v>
      </c>
    </row>
    <row r="95" spans="6:199" ht="14.85" customHeight="1">
      <c r="F95" s="62" t="s">
        <v>3709</v>
      </c>
      <c r="G95" s="63" t="s">
        <v>3710</v>
      </c>
      <c r="H95" s="62" t="s">
        <v>3709</v>
      </c>
      <c r="I95" s="63" t="s">
        <v>3710</v>
      </c>
      <c r="J95" s="62" t="s">
        <v>3709</v>
      </c>
      <c r="K95" s="63" t="s">
        <v>3710</v>
      </c>
      <c r="L95" s="62" t="s">
        <v>3709</v>
      </c>
      <c r="M95" s="63" t="s">
        <v>3710</v>
      </c>
      <c r="N95" s="62" t="s">
        <v>3709</v>
      </c>
      <c r="O95" s="63" t="s">
        <v>3710</v>
      </c>
      <c r="CN95" s="62" t="s">
        <v>3711</v>
      </c>
      <c r="CO95" s="68" t="s">
        <v>3712</v>
      </c>
      <c r="CP95" s="62" t="s">
        <v>3711</v>
      </c>
      <c r="CQ95" s="63" t="s">
        <v>3712</v>
      </c>
      <c r="CR95" s="62" t="s">
        <v>3711</v>
      </c>
      <c r="CS95" s="68" t="s">
        <v>3712</v>
      </c>
      <c r="CV95" s="126" t="s">
        <v>6474</v>
      </c>
      <c r="CW95" s="127" t="s">
        <v>3713</v>
      </c>
      <c r="CX95" s="126" t="s">
        <v>6474</v>
      </c>
      <c r="CY95" s="127" t="s">
        <v>3713</v>
      </c>
      <c r="CZ95" s="126" t="s">
        <v>6474</v>
      </c>
      <c r="DA95" s="127" t="s">
        <v>3713</v>
      </c>
      <c r="DB95" s="126" t="s">
        <v>6474</v>
      </c>
      <c r="DC95" s="127" t="s">
        <v>3713</v>
      </c>
      <c r="EH95" s="134" t="s">
        <v>2739</v>
      </c>
      <c r="EI95" s="74" t="s">
        <v>2740</v>
      </c>
      <c r="EQ95" s="135"/>
      <c r="ES95" s="135"/>
      <c r="GB95" s="64" t="s">
        <v>6475</v>
      </c>
      <c r="GC95" s="256" t="s">
        <v>6476</v>
      </c>
      <c r="GP95" s="255">
        <v>100910</v>
      </c>
      <c r="GQ95" s="255" t="s">
        <v>6477</v>
      </c>
    </row>
    <row r="96" spans="6:199" ht="14.85" customHeight="1">
      <c r="F96" s="62" t="s">
        <v>3715</v>
      </c>
      <c r="G96" s="63" t="s">
        <v>3716</v>
      </c>
      <c r="H96" s="62" t="s">
        <v>3715</v>
      </c>
      <c r="I96" s="63" t="s">
        <v>3716</v>
      </c>
      <c r="J96" s="62" t="s">
        <v>3715</v>
      </c>
      <c r="K96" s="63" t="s">
        <v>3716</v>
      </c>
      <c r="L96" s="62" t="s">
        <v>3715</v>
      </c>
      <c r="M96" s="63" t="s">
        <v>3716</v>
      </c>
      <c r="N96" s="62" t="s">
        <v>3715</v>
      </c>
      <c r="O96" s="63" t="s">
        <v>3716</v>
      </c>
      <c r="CN96" s="62" t="s">
        <v>3717</v>
      </c>
      <c r="CO96" s="68" t="s">
        <v>3718</v>
      </c>
      <c r="CP96" s="62" t="s">
        <v>3717</v>
      </c>
      <c r="CQ96" s="63" t="s">
        <v>3718</v>
      </c>
      <c r="CR96" s="62" t="s">
        <v>3717</v>
      </c>
      <c r="CS96" s="68" t="s">
        <v>3718</v>
      </c>
      <c r="CV96" s="126" t="s">
        <v>6478</v>
      </c>
      <c r="CW96" s="127" t="s">
        <v>3719</v>
      </c>
      <c r="CX96" s="126" t="s">
        <v>6478</v>
      </c>
      <c r="CY96" s="127" t="s">
        <v>3719</v>
      </c>
      <c r="CZ96" s="126" t="s">
        <v>6478</v>
      </c>
      <c r="DA96" s="127" t="s">
        <v>3719</v>
      </c>
      <c r="DB96" s="126" t="s">
        <v>6478</v>
      </c>
      <c r="DC96" s="127" t="s">
        <v>3719</v>
      </c>
      <c r="EH96" s="134" t="s">
        <v>3720</v>
      </c>
      <c r="EI96" s="74" t="s">
        <v>3721</v>
      </c>
      <c r="EQ96" s="135"/>
      <c r="ES96" s="135"/>
      <c r="GB96" s="64"/>
      <c r="GC96" s="74" t="s">
        <v>4947</v>
      </c>
      <c r="GP96" s="255">
        <v>100917</v>
      </c>
      <c r="GQ96" s="255" t="s">
        <v>6479</v>
      </c>
    </row>
    <row r="97" spans="6:199" ht="14.85" customHeight="1">
      <c r="F97" s="62" t="s">
        <v>3724</v>
      </c>
      <c r="G97" s="63" t="s">
        <v>3725</v>
      </c>
      <c r="H97" s="62" t="s">
        <v>3724</v>
      </c>
      <c r="I97" s="63" t="s">
        <v>3725</v>
      </c>
      <c r="J97" s="62" t="s">
        <v>3724</v>
      </c>
      <c r="K97" s="63" t="s">
        <v>3725</v>
      </c>
      <c r="L97" s="62" t="s">
        <v>3724</v>
      </c>
      <c r="M97" s="63" t="s">
        <v>3725</v>
      </c>
      <c r="N97" s="62" t="s">
        <v>3724</v>
      </c>
      <c r="O97" s="63" t="s">
        <v>3725</v>
      </c>
      <c r="CN97" s="62" t="s">
        <v>3726</v>
      </c>
      <c r="CO97" s="68" t="s">
        <v>3727</v>
      </c>
      <c r="CP97" s="62" t="s">
        <v>3726</v>
      </c>
      <c r="CQ97" s="63" t="s">
        <v>3727</v>
      </c>
      <c r="CR97" s="62" t="s">
        <v>3726</v>
      </c>
      <c r="CS97" s="68" t="s">
        <v>3727</v>
      </c>
      <c r="CV97" s="126" t="s">
        <v>6480</v>
      </c>
      <c r="CW97" s="127" t="s">
        <v>3728</v>
      </c>
      <c r="CX97" s="126" t="s">
        <v>6480</v>
      </c>
      <c r="CY97" s="127" t="s">
        <v>3728</v>
      </c>
      <c r="CZ97" s="126" t="s">
        <v>6480</v>
      </c>
      <c r="DA97" s="127" t="s">
        <v>3728</v>
      </c>
      <c r="DB97" s="126" t="s">
        <v>6480</v>
      </c>
      <c r="DC97" s="127" t="s">
        <v>3728</v>
      </c>
      <c r="EH97" s="134" t="s">
        <v>2762</v>
      </c>
      <c r="EI97" s="74" t="s">
        <v>2763</v>
      </c>
      <c r="EQ97" s="135"/>
      <c r="ES97" s="135"/>
      <c r="GB97" s="64" t="s">
        <v>6481</v>
      </c>
      <c r="GC97" s="256" t="s">
        <v>4980</v>
      </c>
      <c r="GP97" s="255">
        <v>100918</v>
      </c>
      <c r="GQ97" s="255" t="s">
        <v>6482</v>
      </c>
    </row>
    <row r="98" spans="6:199" ht="14.85" customHeight="1">
      <c r="F98" s="62" t="s">
        <v>3730</v>
      </c>
      <c r="G98" s="63" t="s">
        <v>3731</v>
      </c>
      <c r="H98" s="62" t="s">
        <v>3730</v>
      </c>
      <c r="I98" s="63" t="s">
        <v>3731</v>
      </c>
      <c r="J98" s="62" t="s">
        <v>3730</v>
      </c>
      <c r="K98" s="63" t="s">
        <v>3731</v>
      </c>
      <c r="L98" s="62" t="s">
        <v>3730</v>
      </c>
      <c r="M98" s="63" t="s">
        <v>3731</v>
      </c>
      <c r="N98" s="62" t="s">
        <v>3730</v>
      </c>
      <c r="O98" s="63" t="s">
        <v>3731</v>
      </c>
      <c r="CN98" s="62" t="s">
        <v>3732</v>
      </c>
      <c r="CO98" s="68" t="s">
        <v>3733</v>
      </c>
      <c r="CP98" s="62" t="s">
        <v>3732</v>
      </c>
      <c r="CQ98" s="63" t="s">
        <v>3733</v>
      </c>
      <c r="CR98" s="62" t="s">
        <v>3732</v>
      </c>
      <c r="CS98" s="68" t="s">
        <v>3733</v>
      </c>
      <c r="CV98" s="126" t="s">
        <v>6483</v>
      </c>
      <c r="CW98" s="127" t="s">
        <v>3734</v>
      </c>
      <c r="CX98" s="126" t="s">
        <v>6483</v>
      </c>
      <c r="CY98" s="127" t="s">
        <v>3734</v>
      </c>
      <c r="CZ98" s="126" t="s">
        <v>6483</v>
      </c>
      <c r="DA98" s="127" t="s">
        <v>3734</v>
      </c>
      <c r="DB98" s="126" t="s">
        <v>6483</v>
      </c>
      <c r="DC98" s="127" t="s">
        <v>3734</v>
      </c>
      <c r="EH98" s="134" t="s">
        <v>2784</v>
      </c>
      <c r="EI98" s="74" t="s">
        <v>2785</v>
      </c>
      <c r="EQ98" s="135"/>
      <c r="ES98" s="135"/>
      <c r="GB98" s="64" t="s">
        <v>6484</v>
      </c>
      <c r="GC98" s="256" t="s">
        <v>6485</v>
      </c>
      <c r="GP98" s="255">
        <v>101305</v>
      </c>
      <c r="GQ98" s="255" t="s">
        <v>6486</v>
      </c>
    </row>
    <row r="99" spans="6:199" ht="14.85" customHeight="1">
      <c r="F99" s="62" t="s">
        <v>3736</v>
      </c>
      <c r="G99" s="63" t="s">
        <v>3737</v>
      </c>
      <c r="H99" s="62" t="s">
        <v>3736</v>
      </c>
      <c r="I99" s="63" t="s">
        <v>3737</v>
      </c>
      <c r="J99" s="62" t="s">
        <v>3736</v>
      </c>
      <c r="K99" s="63" t="s">
        <v>3737</v>
      </c>
      <c r="L99" s="62" t="s">
        <v>3736</v>
      </c>
      <c r="M99" s="63" t="s">
        <v>3737</v>
      </c>
      <c r="N99" s="62" t="s">
        <v>3736</v>
      </c>
      <c r="O99" s="63" t="s">
        <v>3737</v>
      </c>
      <c r="CN99" s="62" t="s">
        <v>3738</v>
      </c>
      <c r="CO99" s="68" t="s">
        <v>3739</v>
      </c>
      <c r="CP99" s="62" t="s">
        <v>3738</v>
      </c>
      <c r="CQ99" s="63" t="s">
        <v>3739</v>
      </c>
      <c r="CR99" s="62" t="s">
        <v>3738</v>
      </c>
      <c r="CS99" s="68" t="s">
        <v>3739</v>
      </c>
      <c r="CV99" s="126" t="s">
        <v>6487</v>
      </c>
      <c r="CW99" s="127" t="s">
        <v>3740</v>
      </c>
      <c r="CX99" s="126" t="s">
        <v>6487</v>
      </c>
      <c r="CY99" s="127" t="s">
        <v>3740</v>
      </c>
      <c r="CZ99" s="126" t="s">
        <v>6487</v>
      </c>
      <c r="DA99" s="127" t="s">
        <v>3740</v>
      </c>
      <c r="DB99" s="126" t="s">
        <v>6487</v>
      </c>
      <c r="DC99" s="127" t="s">
        <v>3740</v>
      </c>
      <c r="EH99" s="134" t="s">
        <v>2807</v>
      </c>
      <c r="EI99" s="74" t="s">
        <v>2808</v>
      </c>
      <c r="EQ99" s="135"/>
      <c r="ES99" s="135"/>
      <c r="GB99" s="64"/>
      <c r="GC99" s="74" t="s">
        <v>5021</v>
      </c>
      <c r="GP99" s="255">
        <v>101358</v>
      </c>
      <c r="GQ99" s="255" t="s">
        <v>6488</v>
      </c>
    </row>
    <row r="100" spans="6:199" ht="14.85" customHeight="1">
      <c r="F100" s="62" t="s">
        <v>3742</v>
      </c>
      <c r="G100" s="63" t="s">
        <v>3743</v>
      </c>
      <c r="H100" s="62" t="s">
        <v>3742</v>
      </c>
      <c r="I100" s="63" t="s">
        <v>3743</v>
      </c>
      <c r="J100" s="62" t="s">
        <v>3742</v>
      </c>
      <c r="K100" s="63" t="s">
        <v>3743</v>
      </c>
      <c r="L100" s="62" t="s">
        <v>3742</v>
      </c>
      <c r="M100" s="63" t="s">
        <v>3743</v>
      </c>
      <c r="N100" s="62" t="s">
        <v>3742</v>
      </c>
      <c r="O100" s="63" t="s">
        <v>3743</v>
      </c>
      <c r="CN100" s="62" t="s">
        <v>3744</v>
      </c>
      <c r="CO100" s="68" t="s">
        <v>3745</v>
      </c>
      <c r="CP100" s="62" t="s">
        <v>3744</v>
      </c>
      <c r="CQ100" s="63" t="s">
        <v>3745</v>
      </c>
      <c r="CR100" s="62" t="s">
        <v>3744</v>
      </c>
      <c r="CS100" s="68" t="s">
        <v>3745</v>
      </c>
      <c r="CV100" s="126" t="s">
        <v>6487</v>
      </c>
      <c r="CW100" s="127" t="s">
        <v>3740</v>
      </c>
      <c r="CX100" s="126" t="s">
        <v>6487</v>
      </c>
      <c r="CY100" s="127" t="s">
        <v>3740</v>
      </c>
      <c r="CZ100" s="126" t="s">
        <v>6487</v>
      </c>
      <c r="DA100" s="127" t="s">
        <v>3740</v>
      </c>
      <c r="DB100" s="126" t="s">
        <v>6487</v>
      </c>
      <c r="DC100" s="127" t="s">
        <v>3740</v>
      </c>
      <c r="EH100" s="134" t="s">
        <v>2828</v>
      </c>
      <c r="EI100" s="74" t="s">
        <v>2829</v>
      </c>
      <c r="EQ100" s="135"/>
      <c r="ES100" s="135"/>
      <c r="GB100" s="64" t="s">
        <v>6489</v>
      </c>
      <c r="GC100" s="256" t="s">
        <v>6490</v>
      </c>
      <c r="GP100" s="255">
        <v>101362</v>
      </c>
      <c r="GQ100" s="255" t="s">
        <v>6491</v>
      </c>
    </row>
    <row r="101" spans="6:199" ht="14.85" customHeight="1">
      <c r="F101" s="62" t="s">
        <v>3747</v>
      </c>
      <c r="G101" s="63" t="s">
        <v>3748</v>
      </c>
      <c r="H101" s="62" t="s">
        <v>3747</v>
      </c>
      <c r="I101" s="63" t="s">
        <v>3748</v>
      </c>
      <c r="J101" s="62" t="s">
        <v>3747</v>
      </c>
      <c r="K101" s="63" t="s">
        <v>3748</v>
      </c>
      <c r="L101" s="62" t="s">
        <v>3747</v>
      </c>
      <c r="M101" s="63" t="s">
        <v>3748</v>
      </c>
      <c r="N101" s="62" t="s">
        <v>3747</v>
      </c>
      <c r="O101" s="63" t="s">
        <v>3748</v>
      </c>
      <c r="CN101" s="62" t="s">
        <v>3749</v>
      </c>
      <c r="CO101" s="68" t="s">
        <v>3750</v>
      </c>
      <c r="CP101" s="62" t="s">
        <v>3749</v>
      </c>
      <c r="CQ101" s="63" t="s">
        <v>3750</v>
      </c>
      <c r="CR101" s="62" t="s">
        <v>3749</v>
      </c>
      <c r="CS101" s="68" t="s">
        <v>3750</v>
      </c>
      <c r="CV101" s="126" t="s">
        <v>6492</v>
      </c>
      <c r="CW101" s="127" t="s">
        <v>3751</v>
      </c>
      <c r="CX101" s="126" t="s">
        <v>6492</v>
      </c>
      <c r="CY101" s="127" t="s">
        <v>3751</v>
      </c>
      <c r="CZ101" s="126" t="s">
        <v>6492</v>
      </c>
      <c r="DA101" s="127" t="s">
        <v>3751</v>
      </c>
      <c r="DB101" s="126" t="s">
        <v>6492</v>
      </c>
      <c r="DC101" s="127" t="s">
        <v>3751</v>
      </c>
      <c r="EH101" s="134" t="s">
        <v>2848</v>
      </c>
      <c r="EI101" s="74" t="s">
        <v>2849</v>
      </c>
      <c r="EQ101" s="135"/>
      <c r="ES101" s="135"/>
      <c r="GB101" s="64" t="s">
        <v>6493</v>
      </c>
      <c r="GC101" s="256" t="s">
        <v>6494</v>
      </c>
      <c r="GP101" s="255">
        <v>102458</v>
      </c>
      <c r="GQ101" s="255" t="s">
        <v>6495</v>
      </c>
    </row>
    <row r="102" spans="6:199" ht="14.85" customHeight="1" thickBot="1">
      <c r="F102" s="62" t="s">
        <v>3754</v>
      </c>
      <c r="G102" s="63" t="s">
        <v>3748</v>
      </c>
      <c r="H102" s="62" t="s">
        <v>3754</v>
      </c>
      <c r="I102" s="63" t="s">
        <v>3748</v>
      </c>
      <c r="J102" s="62" t="s">
        <v>3754</v>
      </c>
      <c r="K102" s="63" t="s">
        <v>3748</v>
      </c>
      <c r="L102" s="62" t="s">
        <v>3754</v>
      </c>
      <c r="M102" s="63" t="s">
        <v>3748</v>
      </c>
      <c r="N102" s="62" t="s">
        <v>3754</v>
      </c>
      <c r="O102" s="63" t="s">
        <v>3748</v>
      </c>
      <c r="CN102" s="62" t="s">
        <v>3755</v>
      </c>
      <c r="CO102" s="68" t="s">
        <v>3756</v>
      </c>
      <c r="CP102" s="62" t="s">
        <v>3755</v>
      </c>
      <c r="CQ102" s="63" t="s">
        <v>3756</v>
      </c>
      <c r="CR102" s="62" t="s">
        <v>3755</v>
      </c>
      <c r="CS102" s="68" t="s">
        <v>3756</v>
      </c>
      <c r="CV102" s="126" t="s">
        <v>6496</v>
      </c>
      <c r="CW102" s="127" t="s">
        <v>3757</v>
      </c>
      <c r="CX102" s="126" t="s">
        <v>6496</v>
      </c>
      <c r="CY102" s="127" t="s">
        <v>3757</v>
      </c>
      <c r="CZ102" s="126" t="s">
        <v>6496</v>
      </c>
      <c r="DA102" s="127" t="s">
        <v>3757</v>
      </c>
      <c r="DB102" s="126" t="s">
        <v>6496</v>
      </c>
      <c r="DC102" s="127" t="s">
        <v>3757</v>
      </c>
      <c r="EH102" s="134" t="s">
        <v>2870</v>
      </c>
      <c r="EI102" s="74" t="s">
        <v>2871</v>
      </c>
      <c r="EQ102" s="135"/>
      <c r="ES102" s="135"/>
      <c r="GB102" s="89" t="s">
        <v>6497</v>
      </c>
      <c r="GC102" s="295" t="s">
        <v>6498</v>
      </c>
      <c r="GP102" s="255">
        <v>101897</v>
      </c>
      <c r="GQ102" s="255" t="s">
        <v>6499</v>
      </c>
    </row>
    <row r="103" spans="6:199" ht="14.85" customHeight="1">
      <c r="F103" s="62" t="s">
        <v>3760</v>
      </c>
      <c r="G103" s="63" t="s">
        <v>3761</v>
      </c>
      <c r="H103" s="62" t="s">
        <v>3760</v>
      </c>
      <c r="I103" s="63" t="s">
        <v>3761</v>
      </c>
      <c r="J103" s="62" t="s">
        <v>3760</v>
      </c>
      <c r="K103" s="63" t="s">
        <v>3761</v>
      </c>
      <c r="L103" s="62" t="s">
        <v>3760</v>
      </c>
      <c r="M103" s="63" t="s">
        <v>3761</v>
      </c>
      <c r="N103" s="62" t="s">
        <v>3760</v>
      </c>
      <c r="O103" s="63" t="s">
        <v>3761</v>
      </c>
      <c r="CN103" s="62" t="s">
        <v>3762</v>
      </c>
      <c r="CO103" s="68" t="s">
        <v>3763</v>
      </c>
      <c r="CP103" s="62" t="s">
        <v>3762</v>
      </c>
      <c r="CQ103" s="63" t="s">
        <v>3763</v>
      </c>
      <c r="CR103" s="62" t="s">
        <v>3762</v>
      </c>
      <c r="CS103" s="68" t="s">
        <v>3763</v>
      </c>
      <c r="CV103" s="126" t="s">
        <v>6500</v>
      </c>
      <c r="CW103" s="127" t="s">
        <v>3764</v>
      </c>
      <c r="CX103" s="126" t="s">
        <v>6500</v>
      </c>
      <c r="CY103" s="127" t="s">
        <v>3764</v>
      </c>
      <c r="CZ103" s="126" t="s">
        <v>6500</v>
      </c>
      <c r="DA103" s="127" t="s">
        <v>3764</v>
      </c>
      <c r="DB103" s="126" t="s">
        <v>6500</v>
      </c>
      <c r="DC103" s="127" t="s">
        <v>3764</v>
      </c>
      <c r="EH103" s="134" t="s">
        <v>2888</v>
      </c>
      <c r="EI103" s="74" t="s">
        <v>2889</v>
      </c>
      <c r="EQ103" s="135"/>
      <c r="ES103" s="135"/>
      <c r="GP103" s="255">
        <v>101908</v>
      </c>
      <c r="GQ103" s="255" t="s">
        <v>6501</v>
      </c>
    </row>
    <row r="104" spans="6:199" ht="14.85" customHeight="1">
      <c r="F104" s="62" t="s">
        <v>3766</v>
      </c>
      <c r="G104" s="63" t="s">
        <v>3767</v>
      </c>
      <c r="H104" s="62" t="s">
        <v>3766</v>
      </c>
      <c r="I104" s="63" t="s">
        <v>3767</v>
      </c>
      <c r="J104" s="62" t="s">
        <v>3766</v>
      </c>
      <c r="K104" s="63" t="s">
        <v>3767</v>
      </c>
      <c r="L104" s="62" t="s">
        <v>3766</v>
      </c>
      <c r="M104" s="63" t="s">
        <v>3767</v>
      </c>
      <c r="N104" s="62" t="s">
        <v>3766</v>
      </c>
      <c r="O104" s="63" t="s">
        <v>3767</v>
      </c>
      <c r="CN104" s="62" t="s">
        <v>3768</v>
      </c>
      <c r="CO104" s="68" t="s">
        <v>3769</v>
      </c>
      <c r="CP104" s="62" t="s">
        <v>3768</v>
      </c>
      <c r="CQ104" s="63" t="s">
        <v>3769</v>
      </c>
      <c r="CR104" s="62" t="s">
        <v>3768</v>
      </c>
      <c r="CS104" s="68" t="s">
        <v>3769</v>
      </c>
      <c r="CV104" s="126" t="s">
        <v>6502</v>
      </c>
      <c r="CW104" s="127" t="s">
        <v>3770</v>
      </c>
      <c r="CX104" s="126" t="s">
        <v>6502</v>
      </c>
      <c r="CY104" s="127" t="s">
        <v>3770</v>
      </c>
      <c r="CZ104" s="126" t="s">
        <v>6502</v>
      </c>
      <c r="DA104" s="127" t="s">
        <v>3770</v>
      </c>
      <c r="DB104" s="126" t="s">
        <v>6502</v>
      </c>
      <c r="DC104" s="127" t="s">
        <v>3770</v>
      </c>
      <c r="EH104" s="134" t="s">
        <v>2905</v>
      </c>
      <c r="EI104" s="74" t="s">
        <v>2906</v>
      </c>
      <c r="EQ104" s="135"/>
      <c r="ES104" s="135"/>
      <c r="GP104" s="255">
        <v>101931</v>
      </c>
      <c r="GQ104" s="255" t="s">
        <v>6503</v>
      </c>
    </row>
    <row r="105" spans="6:199" ht="14.85" customHeight="1">
      <c r="F105" s="62" t="s">
        <v>3772</v>
      </c>
      <c r="G105" s="63" t="s">
        <v>3773</v>
      </c>
      <c r="H105" s="62" t="s">
        <v>3772</v>
      </c>
      <c r="I105" s="63" t="s">
        <v>3773</v>
      </c>
      <c r="J105" s="62" t="s">
        <v>3772</v>
      </c>
      <c r="K105" s="63" t="s">
        <v>3773</v>
      </c>
      <c r="L105" s="62" t="s">
        <v>3772</v>
      </c>
      <c r="M105" s="63" t="s">
        <v>3773</v>
      </c>
      <c r="N105" s="62" t="s">
        <v>3772</v>
      </c>
      <c r="O105" s="63" t="s">
        <v>3773</v>
      </c>
      <c r="CN105" s="62" t="s">
        <v>3774</v>
      </c>
      <c r="CO105" s="68" t="s">
        <v>3775</v>
      </c>
      <c r="CP105" s="62" t="s">
        <v>3774</v>
      </c>
      <c r="CQ105" s="63" t="s">
        <v>3775</v>
      </c>
      <c r="CR105" s="62" t="s">
        <v>3774</v>
      </c>
      <c r="CS105" s="68" t="s">
        <v>3775</v>
      </c>
      <c r="CV105" s="126" t="s">
        <v>6504</v>
      </c>
      <c r="CW105" s="127" t="s">
        <v>3776</v>
      </c>
      <c r="CX105" s="126" t="s">
        <v>6504</v>
      </c>
      <c r="CY105" s="127" t="s">
        <v>3776</v>
      </c>
      <c r="CZ105" s="126" t="s">
        <v>6504</v>
      </c>
      <c r="DA105" s="127" t="s">
        <v>3776</v>
      </c>
      <c r="DB105" s="126" t="s">
        <v>6504</v>
      </c>
      <c r="DC105" s="127" t="s">
        <v>3776</v>
      </c>
      <c r="EH105" s="134" t="s">
        <v>2924</v>
      </c>
      <c r="EI105" s="74" t="s">
        <v>2925</v>
      </c>
      <c r="EQ105" s="135"/>
      <c r="ES105" s="135"/>
      <c r="GP105" s="255">
        <v>101933</v>
      </c>
      <c r="GQ105" s="255" t="s">
        <v>6505</v>
      </c>
    </row>
    <row r="106" spans="6:199" ht="14.85" customHeight="1">
      <c r="F106" s="62" t="s">
        <v>3777</v>
      </c>
      <c r="G106" s="63" t="s">
        <v>3778</v>
      </c>
      <c r="H106" s="62" t="s">
        <v>3777</v>
      </c>
      <c r="I106" s="63" t="s">
        <v>3778</v>
      </c>
      <c r="J106" s="62" t="s">
        <v>3777</v>
      </c>
      <c r="K106" s="63" t="s">
        <v>3778</v>
      </c>
      <c r="L106" s="62" t="s">
        <v>3777</v>
      </c>
      <c r="M106" s="63" t="s">
        <v>3778</v>
      </c>
      <c r="N106" s="62" t="s">
        <v>3777</v>
      </c>
      <c r="O106" s="63" t="s">
        <v>3778</v>
      </c>
      <c r="CN106" s="62" t="s">
        <v>3779</v>
      </c>
      <c r="CO106" s="68" t="s">
        <v>3780</v>
      </c>
      <c r="CP106" s="62" t="s">
        <v>3779</v>
      </c>
      <c r="CQ106" s="63" t="s">
        <v>3780</v>
      </c>
      <c r="CR106" s="62" t="s">
        <v>3779</v>
      </c>
      <c r="CS106" s="68" t="s">
        <v>3780</v>
      </c>
      <c r="CV106" s="126" t="s">
        <v>6506</v>
      </c>
      <c r="CW106" s="127" t="s">
        <v>3781</v>
      </c>
      <c r="CX106" s="126" t="s">
        <v>6506</v>
      </c>
      <c r="CY106" s="127" t="s">
        <v>3781</v>
      </c>
      <c r="CZ106" s="126" t="s">
        <v>6506</v>
      </c>
      <c r="DA106" s="127" t="s">
        <v>3781</v>
      </c>
      <c r="DB106" s="126" t="s">
        <v>6506</v>
      </c>
      <c r="DC106" s="127" t="s">
        <v>3781</v>
      </c>
      <c r="EH106" s="134" t="s">
        <v>2942</v>
      </c>
      <c r="EI106" s="74" t="s">
        <v>2943</v>
      </c>
      <c r="EQ106" s="135"/>
      <c r="ES106" s="135"/>
      <c r="GP106" s="255">
        <v>101939</v>
      </c>
      <c r="GQ106" s="255" t="s">
        <v>6507</v>
      </c>
    </row>
    <row r="107" spans="6:199" ht="14.85" customHeight="1">
      <c r="F107" s="62" t="s">
        <v>3783</v>
      </c>
      <c r="G107" s="63" t="s">
        <v>3784</v>
      </c>
      <c r="H107" s="62" t="s">
        <v>3783</v>
      </c>
      <c r="I107" s="63" t="s">
        <v>3784</v>
      </c>
      <c r="J107" s="62" t="s">
        <v>3783</v>
      </c>
      <c r="K107" s="63" t="s">
        <v>3784</v>
      </c>
      <c r="L107" s="62" t="s">
        <v>3783</v>
      </c>
      <c r="M107" s="63" t="s">
        <v>3784</v>
      </c>
      <c r="N107" s="62" t="s">
        <v>3783</v>
      </c>
      <c r="O107" s="63" t="s">
        <v>3784</v>
      </c>
      <c r="CN107" s="62" t="s">
        <v>3785</v>
      </c>
      <c r="CO107" s="68" t="s">
        <v>3786</v>
      </c>
      <c r="CP107" s="62" t="s">
        <v>3785</v>
      </c>
      <c r="CQ107" s="63" t="s">
        <v>3786</v>
      </c>
      <c r="CR107" s="62" t="s">
        <v>3785</v>
      </c>
      <c r="CS107" s="68" t="s">
        <v>3786</v>
      </c>
      <c r="CV107" s="126" t="s">
        <v>6508</v>
      </c>
      <c r="CW107" s="127" t="s">
        <v>3787</v>
      </c>
      <c r="CX107" s="126" t="s">
        <v>6508</v>
      </c>
      <c r="CY107" s="127" t="s">
        <v>3787</v>
      </c>
      <c r="CZ107" s="126" t="s">
        <v>6508</v>
      </c>
      <c r="DA107" s="127" t="s">
        <v>3787</v>
      </c>
      <c r="DB107" s="126" t="s">
        <v>6508</v>
      </c>
      <c r="DC107" s="127" t="s">
        <v>3787</v>
      </c>
      <c r="EH107" s="134" t="s">
        <v>2959</v>
      </c>
      <c r="EI107" s="74" t="s">
        <v>2960</v>
      </c>
      <c r="EQ107" s="135"/>
      <c r="ES107" s="135"/>
      <c r="GP107" s="255">
        <v>101953</v>
      </c>
      <c r="GQ107" s="255" t="s">
        <v>6509</v>
      </c>
    </row>
    <row r="108" spans="6:199" ht="14.85" customHeight="1">
      <c r="F108" s="62" t="s">
        <v>3789</v>
      </c>
      <c r="G108" s="63" t="s">
        <v>3790</v>
      </c>
      <c r="H108" s="62" t="s">
        <v>3789</v>
      </c>
      <c r="I108" s="63" t="s">
        <v>3790</v>
      </c>
      <c r="J108" s="62" t="s">
        <v>3789</v>
      </c>
      <c r="K108" s="63" t="s">
        <v>3790</v>
      </c>
      <c r="L108" s="62" t="s">
        <v>3789</v>
      </c>
      <c r="M108" s="63" t="s">
        <v>3790</v>
      </c>
      <c r="N108" s="62" t="s">
        <v>3789</v>
      </c>
      <c r="O108" s="63" t="s">
        <v>3790</v>
      </c>
      <c r="CN108" s="62" t="s">
        <v>3791</v>
      </c>
      <c r="CO108" s="68" t="s">
        <v>3792</v>
      </c>
      <c r="CP108" s="62" t="s">
        <v>3791</v>
      </c>
      <c r="CQ108" s="63" t="s">
        <v>3792</v>
      </c>
      <c r="CR108" s="62" t="s">
        <v>3791</v>
      </c>
      <c r="CS108" s="68" t="s">
        <v>3792</v>
      </c>
      <c r="CV108" s="126" t="s">
        <v>6510</v>
      </c>
      <c r="CW108" s="127" t="s">
        <v>3793</v>
      </c>
      <c r="CX108" s="126" t="s">
        <v>6510</v>
      </c>
      <c r="CY108" s="127" t="s">
        <v>3793</v>
      </c>
      <c r="CZ108" s="126" t="s">
        <v>6510</v>
      </c>
      <c r="DA108" s="127" t="s">
        <v>3793</v>
      </c>
      <c r="DB108" s="126" t="s">
        <v>6510</v>
      </c>
      <c r="DC108" s="127" t="s">
        <v>3793</v>
      </c>
      <c r="EH108" s="134" t="s">
        <v>2974</v>
      </c>
      <c r="EI108" s="74" t="s">
        <v>2975</v>
      </c>
      <c r="EQ108" s="135"/>
      <c r="ES108" s="135"/>
      <c r="GP108" s="255">
        <v>101988</v>
      </c>
      <c r="GQ108" s="255" t="s">
        <v>6511</v>
      </c>
    </row>
    <row r="109" spans="6:199" ht="14.85" customHeight="1">
      <c r="F109" s="62" t="s">
        <v>3795</v>
      </c>
      <c r="G109" s="63" t="s">
        <v>3796</v>
      </c>
      <c r="H109" s="62" t="s">
        <v>3795</v>
      </c>
      <c r="I109" s="63" t="s">
        <v>3796</v>
      </c>
      <c r="J109" s="62" t="s">
        <v>3795</v>
      </c>
      <c r="K109" s="63" t="s">
        <v>3796</v>
      </c>
      <c r="L109" s="62" t="s">
        <v>3795</v>
      </c>
      <c r="M109" s="63" t="s">
        <v>3796</v>
      </c>
      <c r="N109" s="62" t="s">
        <v>3795</v>
      </c>
      <c r="O109" s="63" t="s">
        <v>3796</v>
      </c>
      <c r="CN109" s="62" t="s">
        <v>3797</v>
      </c>
      <c r="CO109" s="68" t="s">
        <v>3798</v>
      </c>
      <c r="CP109" s="62" t="s">
        <v>3797</v>
      </c>
      <c r="CQ109" s="63" t="s">
        <v>3798</v>
      </c>
      <c r="CR109" s="62" t="s">
        <v>3797</v>
      </c>
      <c r="CS109" s="68" t="s">
        <v>3798</v>
      </c>
      <c r="CV109" s="126" t="s">
        <v>6512</v>
      </c>
      <c r="CW109" s="127" t="s">
        <v>3799</v>
      </c>
      <c r="CX109" s="126" t="s">
        <v>6512</v>
      </c>
      <c r="CY109" s="127" t="s">
        <v>3799</v>
      </c>
      <c r="CZ109" s="126" t="s">
        <v>6512</v>
      </c>
      <c r="DA109" s="127" t="s">
        <v>3799</v>
      </c>
      <c r="DB109" s="126" t="s">
        <v>6512</v>
      </c>
      <c r="DC109" s="127" t="s">
        <v>3799</v>
      </c>
      <c r="EH109" s="134" t="s">
        <v>2990</v>
      </c>
      <c r="EI109" s="74" t="s">
        <v>2991</v>
      </c>
      <c r="EQ109" s="135"/>
      <c r="ES109" s="135"/>
      <c r="GP109" s="255">
        <v>101813</v>
      </c>
      <c r="GQ109" s="255" t="s">
        <v>6513</v>
      </c>
    </row>
    <row r="110" spans="6:199" ht="14.85" customHeight="1">
      <c r="F110" s="62" t="s">
        <v>3801</v>
      </c>
      <c r="G110" s="63" t="s">
        <v>3802</v>
      </c>
      <c r="H110" s="62" t="s">
        <v>3801</v>
      </c>
      <c r="I110" s="63" t="s">
        <v>3802</v>
      </c>
      <c r="J110" s="62" t="s">
        <v>3801</v>
      </c>
      <c r="K110" s="63" t="s">
        <v>3802</v>
      </c>
      <c r="L110" s="62" t="s">
        <v>3801</v>
      </c>
      <c r="M110" s="63" t="s">
        <v>3802</v>
      </c>
      <c r="N110" s="62" t="s">
        <v>3801</v>
      </c>
      <c r="O110" s="63" t="s">
        <v>3802</v>
      </c>
      <c r="CN110" s="62" t="s">
        <v>3803</v>
      </c>
      <c r="CO110" s="68" t="s">
        <v>3804</v>
      </c>
      <c r="CP110" s="62" t="s">
        <v>3803</v>
      </c>
      <c r="CQ110" s="63" t="s">
        <v>3804</v>
      </c>
      <c r="CR110" s="62" t="s">
        <v>3803</v>
      </c>
      <c r="CS110" s="68" t="s">
        <v>3804</v>
      </c>
      <c r="CV110" s="126" t="s">
        <v>6514</v>
      </c>
      <c r="CW110" s="127" t="s">
        <v>3805</v>
      </c>
      <c r="CX110" s="126" t="s">
        <v>6514</v>
      </c>
      <c r="CY110" s="127" t="s">
        <v>3805</v>
      </c>
      <c r="CZ110" s="126" t="s">
        <v>6514</v>
      </c>
      <c r="DA110" s="127" t="s">
        <v>3805</v>
      </c>
      <c r="DB110" s="126" t="s">
        <v>6514</v>
      </c>
      <c r="DC110" s="127" t="s">
        <v>3805</v>
      </c>
      <c r="EH110" s="134" t="s">
        <v>3005</v>
      </c>
      <c r="EI110" s="74" t="s">
        <v>3006</v>
      </c>
      <c r="EQ110" s="135"/>
      <c r="ES110" s="135"/>
      <c r="GP110" s="255">
        <v>101865</v>
      </c>
      <c r="GQ110" s="255" t="s">
        <v>6515</v>
      </c>
    </row>
    <row r="111" spans="6:199" ht="14.85" customHeight="1">
      <c r="F111" s="62" t="s">
        <v>3807</v>
      </c>
      <c r="G111" s="63" t="s">
        <v>3808</v>
      </c>
      <c r="H111" s="62" t="s">
        <v>3807</v>
      </c>
      <c r="I111" s="63" t="s">
        <v>3808</v>
      </c>
      <c r="J111" s="62" t="s">
        <v>3807</v>
      </c>
      <c r="K111" s="63" t="s">
        <v>3808</v>
      </c>
      <c r="L111" s="62" t="s">
        <v>3807</v>
      </c>
      <c r="M111" s="63" t="s">
        <v>3808</v>
      </c>
      <c r="N111" s="62" t="s">
        <v>3807</v>
      </c>
      <c r="O111" s="63" t="s">
        <v>3808</v>
      </c>
      <c r="CN111" s="62" t="s">
        <v>3809</v>
      </c>
      <c r="CO111" s="68" t="s">
        <v>3810</v>
      </c>
      <c r="CP111" s="62" t="s">
        <v>3809</v>
      </c>
      <c r="CQ111" s="63" t="s">
        <v>3810</v>
      </c>
      <c r="CR111" s="62" t="s">
        <v>3809</v>
      </c>
      <c r="CS111" s="68" t="s">
        <v>3810</v>
      </c>
      <c r="CV111" s="126" t="s">
        <v>6516</v>
      </c>
      <c r="CW111" s="127" t="s">
        <v>3811</v>
      </c>
      <c r="CX111" s="126" t="s">
        <v>6516</v>
      </c>
      <c r="CY111" s="127" t="s">
        <v>3811</v>
      </c>
      <c r="CZ111" s="126" t="s">
        <v>6516</v>
      </c>
      <c r="DA111" s="127" t="s">
        <v>3811</v>
      </c>
      <c r="DB111" s="126" t="s">
        <v>6516</v>
      </c>
      <c r="DC111" s="127" t="s">
        <v>3811</v>
      </c>
      <c r="EH111" s="134" t="s">
        <v>3020</v>
      </c>
      <c r="EI111" s="74" t="s">
        <v>3021</v>
      </c>
      <c r="EQ111" s="135"/>
      <c r="ES111" s="135"/>
      <c r="GP111" s="255">
        <v>101870</v>
      </c>
      <c r="GQ111" s="255" t="s">
        <v>6517</v>
      </c>
    </row>
    <row r="112" spans="6:199" ht="14.85" customHeight="1">
      <c r="F112" s="62" t="s">
        <v>3813</v>
      </c>
      <c r="G112" s="63" t="s">
        <v>3814</v>
      </c>
      <c r="H112" s="62" t="s">
        <v>3813</v>
      </c>
      <c r="I112" s="63" t="s">
        <v>3814</v>
      </c>
      <c r="J112" s="62" t="s">
        <v>3813</v>
      </c>
      <c r="K112" s="63" t="s">
        <v>3814</v>
      </c>
      <c r="L112" s="62" t="s">
        <v>3813</v>
      </c>
      <c r="M112" s="63" t="s">
        <v>3814</v>
      </c>
      <c r="N112" s="62" t="s">
        <v>3813</v>
      </c>
      <c r="O112" s="63" t="s">
        <v>3814</v>
      </c>
      <c r="CN112" s="62" t="s">
        <v>3815</v>
      </c>
      <c r="CO112" s="68" t="s">
        <v>3816</v>
      </c>
      <c r="CP112" s="62" t="s">
        <v>3815</v>
      </c>
      <c r="CQ112" s="63" t="s">
        <v>3816</v>
      </c>
      <c r="CR112" s="62" t="s">
        <v>3815</v>
      </c>
      <c r="CS112" s="68" t="s">
        <v>3816</v>
      </c>
      <c r="CV112" s="126" t="s">
        <v>6518</v>
      </c>
      <c r="CW112" s="127" t="s">
        <v>3817</v>
      </c>
      <c r="CX112" s="126" t="s">
        <v>6518</v>
      </c>
      <c r="CY112" s="127" t="s">
        <v>3817</v>
      </c>
      <c r="CZ112" s="126" t="s">
        <v>6518</v>
      </c>
      <c r="DA112" s="127" t="s">
        <v>3817</v>
      </c>
      <c r="DB112" s="126" t="s">
        <v>6518</v>
      </c>
      <c r="DC112" s="127" t="s">
        <v>3817</v>
      </c>
      <c r="EH112" s="134" t="s">
        <v>3035</v>
      </c>
      <c r="EI112" s="74" t="s">
        <v>3036</v>
      </c>
      <c r="EQ112" s="135"/>
      <c r="ES112" s="135"/>
      <c r="GP112" s="255">
        <v>101878</v>
      </c>
      <c r="GQ112" s="255" t="s">
        <v>6519</v>
      </c>
    </row>
    <row r="113" spans="6:199" ht="14.85" customHeight="1">
      <c r="F113" s="62" t="s">
        <v>3819</v>
      </c>
      <c r="G113" s="63" t="s">
        <v>3820</v>
      </c>
      <c r="H113" s="62" t="s">
        <v>3819</v>
      </c>
      <c r="I113" s="63" t="s">
        <v>3820</v>
      </c>
      <c r="J113" s="62" t="s">
        <v>3819</v>
      </c>
      <c r="K113" s="63" t="s">
        <v>3820</v>
      </c>
      <c r="L113" s="62" t="s">
        <v>3819</v>
      </c>
      <c r="M113" s="63" t="s">
        <v>3820</v>
      </c>
      <c r="N113" s="62" t="s">
        <v>3819</v>
      </c>
      <c r="O113" s="63" t="s">
        <v>3820</v>
      </c>
      <c r="CN113" s="62" t="s">
        <v>3821</v>
      </c>
      <c r="CO113" s="68" t="s">
        <v>3822</v>
      </c>
      <c r="CP113" s="62" t="s">
        <v>3821</v>
      </c>
      <c r="CQ113" s="63" t="s">
        <v>3822</v>
      </c>
      <c r="CR113" s="62" t="s">
        <v>3821</v>
      </c>
      <c r="CS113" s="68" t="s">
        <v>3822</v>
      </c>
      <c r="CV113" s="126" t="s">
        <v>6520</v>
      </c>
      <c r="CW113" s="127" t="s">
        <v>3823</v>
      </c>
      <c r="CX113" s="126" t="s">
        <v>6520</v>
      </c>
      <c r="CY113" s="127" t="s">
        <v>3823</v>
      </c>
      <c r="CZ113" s="126" t="s">
        <v>6520</v>
      </c>
      <c r="DA113" s="127" t="s">
        <v>3823</v>
      </c>
      <c r="DB113" s="126" t="s">
        <v>6520</v>
      </c>
      <c r="DC113" s="127" t="s">
        <v>3823</v>
      </c>
      <c r="EH113" s="134" t="s">
        <v>3047</v>
      </c>
      <c r="EI113" s="74" t="s">
        <v>3048</v>
      </c>
      <c r="EQ113" s="135"/>
      <c r="ES113" s="135"/>
      <c r="GP113" s="255">
        <v>101879</v>
      </c>
      <c r="GQ113" s="255" t="s">
        <v>6521</v>
      </c>
    </row>
    <row r="114" spans="6:199" ht="14.85" customHeight="1">
      <c r="F114" s="62" t="s">
        <v>3825</v>
      </c>
      <c r="G114" s="63" t="s">
        <v>3826</v>
      </c>
      <c r="H114" s="62" t="s">
        <v>3825</v>
      </c>
      <c r="I114" s="63" t="s">
        <v>3826</v>
      </c>
      <c r="J114" s="62" t="s">
        <v>3825</v>
      </c>
      <c r="K114" s="63" t="s">
        <v>3826</v>
      </c>
      <c r="L114" s="62" t="s">
        <v>3825</v>
      </c>
      <c r="M114" s="63" t="s">
        <v>3826</v>
      </c>
      <c r="N114" s="62" t="s">
        <v>3825</v>
      </c>
      <c r="O114" s="63" t="s">
        <v>3826</v>
      </c>
      <c r="CN114" s="62" t="s">
        <v>3827</v>
      </c>
      <c r="CO114" s="68" t="s">
        <v>3828</v>
      </c>
      <c r="CP114" s="62" t="s">
        <v>3827</v>
      </c>
      <c r="CQ114" s="63" t="s">
        <v>3828</v>
      </c>
      <c r="CR114" s="62" t="s">
        <v>3827</v>
      </c>
      <c r="CS114" s="68" t="s">
        <v>3828</v>
      </c>
      <c r="CV114" s="126" t="s">
        <v>6522</v>
      </c>
      <c r="CW114" s="127" t="s">
        <v>3829</v>
      </c>
      <c r="CX114" s="126" t="s">
        <v>6522</v>
      </c>
      <c r="CY114" s="127" t="s">
        <v>3829</v>
      </c>
      <c r="CZ114" s="126" t="s">
        <v>6522</v>
      </c>
      <c r="DA114" s="127" t="s">
        <v>3829</v>
      </c>
      <c r="DB114" s="126" t="s">
        <v>6522</v>
      </c>
      <c r="DC114" s="127" t="s">
        <v>3829</v>
      </c>
      <c r="EH114" s="134" t="s">
        <v>3061</v>
      </c>
      <c r="EI114" s="74" t="s">
        <v>3062</v>
      </c>
      <c r="EQ114" s="135"/>
      <c r="ES114" s="135"/>
      <c r="GP114" s="255">
        <v>101880</v>
      </c>
      <c r="GQ114" s="255" t="s">
        <v>6523</v>
      </c>
    </row>
    <row r="115" spans="6:199" ht="14.85" customHeight="1">
      <c r="F115" s="62" t="s">
        <v>3831</v>
      </c>
      <c r="G115" s="63" t="s">
        <v>3832</v>
      </c>
      <c r="H115" s="62" t="s">
        <v>3831</v>
      </c>
      <c r="I115" s="63" t="s">
        <v>3832</v>
      </c>
      <c r="J115" s="62" t="s">
        <v>3831</v>
      </c>
      <c r="K115" s="63" t="s">
        <v>3832</v>
      </c>
      <c r="L115" s="62" t="s">
        <v>3831</v>
      </c>
      <c r="M115" s="63" t="s">
        <v>3832</v>
      </c>
      <c r="N115" s="62" t="s">
        <v>3831</v>
      </c>
      <c r="O115" s="63" t="s">
        <v>3832</v>
      </c>
      <c r="CN115" s="62" t="s">
        <v>3833</v>
      </c>
      <c r="CO115" s="68" t="s">
        <v>3834</v>
      </c>
      <c r="CP115" s="62" t="s">
        <v>3833</v>
      </c>
      <c r="CQ115" s="63" t="s">
        <v>3834</v>
      </c>
      <c r="CR115" s="62" t="s">
        <v>3833</v>
      </c>
      <c r="CS115" s="68" t="s">
        <v>3834</v>
      </c>
      <c r="CV115" s="126" t="s">
        <v>6524</v>
      </c>
      <c r="CW115" s="127" t="s">
        <v>3835</v>
      </c>
      <c r="CX115" s="126" t="s">
        <v>6524</v>
      </c>
      <c r="CY115" s="127" t="s">
        <v>3835</v>
      </c>
      <c r="CZ115" s="126" t="s">
        <v>6524</v>
      </c>
      <c r="DA115" s="127" t="s">
        <v>3835</v>
      </c>
      <c r="DB115" s="126" t="s">
        <v>6524</v>
      </c>
      <c r="DC115" s="127" t="s">
        <v>3835</v>
      </c>
      <c r="EH115" s="134" t="s">
        <v>3075</v>
      </c>
      <c r="EI115" s="74" t="s">
        <v>3836</v>
      </c>
      <c r="EQ115" s="135"/>
      <c r="ES115" s="135"/>
      <c r="GP115" s="255">
        <v>101887</v>
      </c>
      <c r="GQ115" s="255" t="s">
        <v>6525</v>
      </c>
    </row>
    <row r="116" spans="6:199" ht="14.85" customHeight="1">
      <c r="F116" s="62" t="s">
        <v>3838</v>
      </c>
      <c r="G116" s="63" t="s">
        <v>3839</v>
      </c>
      <c r="H116" s="62" t="s">
        <v>3838</v>
      </c>
      <c r="I116" s="63" t="s">
        <v>3839</v>
      </c>
      <c r="J116" s="62" t="s">
        <v>3838</v>
      </c>
      <c r="K116" s="63" t="s">
        <v>3839</v>
      </c>
      <c r="L116" s="62" t="s">
        <v>3838</v>
      </c>
      <c r="M116" s="63" t="s">
        <v>3839</v>
      </c>
      <c r="N116" s="62" t="s">
        <v>3838</v>
      </c>
      <c r="O116" s="63" t="s">
        <v>3839</v>
      </c>
      <c r="CN116" s="62" t="s">
        <v>3840</v>
      </c>
      <c r="CO116" s="68" t="s">
        <v>3841</v>
      </c>
      <c r="CP116" s="62" t="s">
        <v>3840</v>
      </c>
      <c r="CQ116" s="63" t="s">
        <v>3841</v>
      </c>
      <c r="CR116" s="62" t="s">
        <v>3840</v>
      </c>
      <c r="CS116" s="68" t="s">
        <v>3841</v>
      </c>
      <c r="CV116" s="126" t="s">
        <v>6526</v>
      </c>
      <c r="CW116" s="127" t="s">
        <v>3842</v>
      </c>
      <c r="CX116" s="126" t="s">
        <v>6526</v>
      </c>
      <c r="CY116" s="127" t="s">
        <v>3842</v>
      </c>
      <c r="CZ116" s="126" t="s">
        <v>6526</v>
      </c>
      <c r="DA116" s="127" t="s">
        <v>3842</v>
      </c>
      <c r="DB116" s="126" t="s">
        <v>6526</v>
      </c>
      <c r="DC116" s="127" t="s">
        <v>3842</v>
      </c>
      <c r="EH116" s="134" t="s">
        <v>3089</v>
      </c>
      <c r="EI116" s="74" t="s">
        <v>3090</v>
      </c>
      <c r="EQ116" s="135"/>
      <c r="ES116" s="135"/>
      <c r="GP116" s="255">
        <v>101892</v>
      </c>
      <c r="GQ116" s="255" t="s">
        <v>6527</v>
      </c>
    </row>
    <row r="117" spans="6:199" ht="14.85" customHeight="1">
      <c r="F117" s="62" t="s">
        <v>3844</v>
      </c>
      <c r="G117" s="63" t="s">
        <v>3845</v>
      </c>
      <c r="H117" s="62" t="s">
        <v>3844</v>
      </c>
      <c r="I117" s="63" t="s">
        <v>3845</v>
      </c>
      <c r="J117" s="62" t="s">
        <v>3844</v>
      </c>
      <c r="K117" s="63" t="s">
        <v>3845</v>
      </c>
      <c r="L117" s="62" t="s">
        <v>3844</v>
      </c>
      <c r="M117" s="63" t="s">
        <v>3845</v>
      </c>
      <c r="N117" s="62" t="s">
        <v>3844</v>
      </c>
      <c r="O117" s="63" t="s">
        <v>3845</v>
      </c>
      <c r="CN117" s="62" t="s">
        <v>3846</v>
      </c>
      <c r="CO117" s="68" t="s">
        <v>3847</v>
      </c>
      <c r="CP117" s="62" t="s">
        <v>3846</v>
      </c>
      <c r="CQ117" s="63" t="s">
        <v>3847</v>
      </c>
      <c r="CR117" s="62" t="s">
        <v>3846</v>
      </c>
      <c r="CS117" s="68" t="s">
        <v>3847</v>
      </c>
      <c r="CV117" s="126" t="s">
        <v>6528</v>
      </c>
      <c r="CW117" s="127" t="s">
        <v>3848</v>
      </c>
      <c r="CX117" s="126" t="s">
        <v>6528</v>
      </c>
      <c r="CY117" s="127" t="s">
        <v>3848</v>
      </c>
      <c r="CZ117" s="126" t="s">
        <v>6528</v>
      </c>
      <c r="DA117" s="127" t="s">
        <v>3848</v>
      </c>
      <c r="DB117" s="126" t="s">
        <v>6528</v>
      </c>
      <c r="DC117" s="127" t="s">
        <v>3848</v>
      </c>
      <c r="EH117" s="134" t="s">
        <v>3103</v>
      </c>
      <c r="EI117" s="74" t="s">
        <v>3104</v>
      </c>
      <c r="EQ117" s="135"/>
      <c r="ES117" s="135"/>
      <c r="GP117" s="255">
        <v>102021</v>
      </c>
      <c r="GQ117" s="255" t="s">
        <v>6529</v>
      </c>
    </row>
    <row r="118" spans="6:199" ht="14.85" customHeight="1">
      <c r="F118" s="62" t="s">
        <v>3850</v>
      </c>
      <c r="G118" s="63" t="s">
        <v>3851</v>
      </c>
      <c r="H118" s="62" t="s">
        <v>3850</v>
      </c>
      <c r="I118" s="63" t="s">
        <v>3851</v>
      </c>
      <c r="J118" s="62" t="s">
        <v>3850</v>
      </c>
      <c r="K118" s="63" t="s">
        <v>3851</v>
      </c>
      <c r="L118" s="62" t="s">
        <v>3850</v>
      </c>
      <c r="M118" s="63" t="s">
        <v>3851</v>
      </c>
      <c r="N118" s="62" t="s">
        <v>3850</v>
      </c>
      <c r="O118" s="63" t="s">
        <v>3851</v>
      </c>
      <c r="CN118" s="62" t="s">
        <v>3852</v>
      </c>
      <c r="CO118" s="68" t="s">
        <v>3853</v>
      </c>
      <c r="CP118" s="62" t="s">
        <v>3852</v>
      </c>
      <c r="CQ118" s="63" t="s">
        <v>3853</v>
      </c>
      <c r="CR118" s="62" t="s">
        <v>3852</v>
      </c>
      <c r="CS118" s="68" t="s">
        <v>3853</v>
      </c>
      <c r="CV118" s="126" t="s">
        <v>6530</v>
      </c>
      <c r="CW118" s="127" t="s">
        <v>3854</v>
      </c>
      <c r="CX118" s="126" t="s">
        <v>6530</v>
      </c>
      <c r="CY118" s="127" t="s">
        <v>3854</v>
      </c>
      <c r="CZ118" s="126" t="s">
        <v>6530</v>
      </c>
      <c r="DA118" s="127" t="s">
        <v>3854</v>
      </c>
      <c r="DB118" s="126" t="s">
        <v>6530</v>
      </c>
      <c r="DC118" s="127" t="s">
        <v>3854</v>
      </c>
      <c r="EH118" s="134" t="s">
        <v>3117</v>
      </c>
      <c r="EI118" s="74" t="s">
        <v>3855</v>
      </c>
      <c r="EQ118" s="135"/>
      <c r="ES118" s="135"/>
      <c r="GP118" s="255">
        <v>102025</v>
      </c>
      <c r="GQ118" s="255" t="s">
        <v>6531</v>
      </c>
    </row>
    <row r="119" spans="6:199" ht="14.85" customHeight="1">
      <c r="F119" s="62" t="s">
        <v>3857</v>
      </c>
      <c r="G119" s="63" t="s">
        <v>3858</v>
      </c>
      <c r="H119" s="62" t="s">
        <v>3857</v>
      </c>
      <c r="I119" s="63" t="s">
        <v>3858</v>
      </c>
      <c r="J119" s="62" t="s">
        <v>3857</v>
      </c>
      <c r="K119" s="63" t="s">
        <v>3858</v>
      </c>
      <c r="L119" s="62" t="s">
        <v>3857</v>
      </c>
      <c r="M119" s="63" t="s">
        <v>3858</v>
      </c>
      <c r="N119" s="62" t="s">
        <v>3857</v>
      </c>
      <c r="O119" s="63" t="s">
        <v>3858</v>
      </c>
      <c r="CN119" s="62" t="s">
        <v>3859</v>
      </c>
      <c r="CO119" s="68" t="s">
        <v>3860</v>
      </c>
      <c r="CP119" s="62" t="s">
        <v>3859</v>
      </c>
      <c r="CQ119" s="63" t="s">
        <v>3860</v>
      </c>
      <c r="CR119" s="62" t="s">
        <v>3859</v>
      </c>
      <c r="CS119" s="68" t="s">
        <v>3860</v>
      </c>
      <c r="CV119" s="126" t="s">
        <v>6532</v>
      </c>
      <c r="CW119" s="127" t="s">
        <v>3861</v>
      </c>
      <c r="CX119" s="126" t="s">
        <v>6532</v>
      </c>
      <c r="CY119" s="127" t="s">
        <v>3861</v>
      </c>
      <c r="CZ119" s="126" t="s">
        <v>6532</v>
      </c>
      <c r="DA119" s="127" t="s">
        <v>3861</v>
      </c>
      <c r="DB119" s="126" t="s">
        <v>6532</v>
      </c>
      <c r="DC119" s="127" t="s">
        <v>3861</v>
      </c>
      <c r="EH119" s="134" t="s">
        <v>3129</v>
      </c>
      <c r="EI119" s="74" t="s">
        <v>3130</v>
      </c>
      <c r="EQ119" s="135"/>
      <c r="ES119" s="135"/>
      <c r="GP119" s="255">
        <v>101916</v>
      </c>
      <c r="GQ119" s="255" t="s">
        <v>6533</v>
      </c>
    </row>
    <row r="120" spans="6:199" ht="14.85" customHeight="1">
      <c r="F120" s="62" t="s">
        <v>3863</v>
      </c>
      <c r="G120" s="63" t="s">
        <v>3864</v>
      </c>
      <c r="H120" s="62" t="s">
        <v>3863</v>
      </c>
      <c r="I120" s="63" t="s">
        <v>3864</v>
      </c>
      <c r="J120" s="62" t="s">
        <v>3863</v>
      </c>
      <c r="K120" s="63" t="s">
        <v>3864</v>
      </c>
      <c r="L120" s="62" t="s">
        <v>3863</v>
      </c>
      <c r="M120" s="63" t="s">
        <v>3864</v>
      </c>
      <c r="N120" s="62" t="s">
        <v>3863</v>
      </c>
      <c r="O120" s="63" t="s">
        <v>3864</v>
      </c>
      <c r="CN120" s="62" t="s">
        <v>3865</v>
      </c>
      <c r="CO120" s="68" t="s">
        <v>3866</v>
      </c>
      <c r="CP120" s="62" t="s">
        <v>3865</v>
      </c>
      <c r="CQ120" s="63" t="s">
        <v>3866</v>
      </c>
      <c r="CR120" s="62" t="s">
        <v>3865</v>
      </c>
      <c r="CS120" s="68" t="s">
        <v>3866</v>
      </c>
      <c r="CV120" s="126" t="s">
        <v>6534</v>
      </c>
      <c r="CW120" s="127" t="s">
        <v>3867</v>
      </c>
      <c r="CX120" s="126" t="s">
        <v>6534</v>
      </c>
      <c r="CY120" s="127" t="s">
        <v>3867</v>
      </c>
      <c r="CZ120" s="126" t="s">
        <v>6534</v>
      </c>
      <c r="DA120" s="127" t="s">
        <v>3867</v>
      </c>
      <c r="DB120" s="126" t="s">
        <v>6534</v>
      </c>
      <c r="DC120" s="127" t="s">
        <v>3867</v>
      </c>
      <c r="EH120" s="134" t="s">
        <v>3142</v>
      </c>
      <c r="EI120" s="74" t="s">
        <v>3143</v>
      </c>
      <c r="EQ120" s="135"/>
      <c r="ES120" s="135"/>
      <c r="GP120" s="255">
        <v>101925</v>
      </c>
      <c r="GQ120" s="255" t="s">
        <v>6535</v>
      </c>
    </row>
    <row r="121" spans="6:199" ht="14.85" customHeight="1">
      <c r="F121" s="62" t="s">
        <v>3870</v>
      </c>
      <c r="G121" s="63" t="s">
        <v>3871</v>
      </c>
      <c r="H121" s="62" t="s">
        <v>3870</v>
      </c>
      <c r="I121" s="63" t="s">
        <v>3871</v>
      </c>
      <c r="J121" s="62" t="s">
        <v>3870</v>
      </c>
      <c r="K121" s="63" t="s">
        <v>3871</v>
      </c>
      <c r="L121" s="62" t="s">
        <v>3870</v>
      </c>
      <c r="M121" s="63" t="s">
        <v>3871</v>
      </c>
      <c r="N121" s="62" t="s">
        <v>3870</v>
      </c>
      <c r="O121" s="63" t="s">
        <v>3871</v>
      </c>
      <c r="CN121" s="62" t="s">
        <v>3872</v>
      </c>
      <c r="CO121" s="68" t="s">
        <v>3873</v>
      </c>
      <c r="CP121" s="62" t="s">
        <v>3872</v>
      </c>
      <c r="CQ121" s="63" t="s">
        <v>3873</v>
      </c>
      <c r="CR121" s="62" t="s">
        <v>3872</v>
      </c>
      <c r="CS121" s="68" t="s">
        <v>3873</v>
      </c>
      <c r="CV121" s="126" t="s">
        <v>6536</v>
      </c>
      <c r="CW121" s="127" t="s">
        <v>3874</v>
      </c>
      <c r="CX121" s="126" t="s">
        <v>6536</v>
      </c>
      <c r="CY121" s="127" t="s">
        <v>3874</v>
      </c>
      <c r="CZ121" s="126" t="s">
        <v>6536</v>
      </c>
      <c r="DA121" s="127" t="s">
        <v>3874</v>
      </c>
      <c r="DB121" s="126" t="s">
        <v>6536</v>
      </c>
      <c r="DC121" s="127" t="s">
        <v>3874</v>
      </c>
      <c r="EH121" s="134" t="s">
        <v>3155</v>
      </c>
      <c r="EI121" s="74" t="s">
        <v>3875</v>
      </c>
      <c r="EQ121" s="135"/>
      <c r="ES121" s="135"/>
      <c r="GP121" s="255">
        <v>102023</v>
      </c>
      <c r="GQ121" s="255" t="s">
        <v>6537</v>
      </c>
    </row>
    <row r="122" spans="6:199" ht="14.85" customHeight="1">
      <c r="F122" s="62" t="s">
        <v>3878</v>
      </c>
      <c r="G122" s="63" t="s">
        <v>3879</v>
      </c>
      <c r="H122" s="62" t="s">
        <v>3878</v>
      </c>
      <c r="I122" s="63" t="s">
        <v>3879</v>
      </c>
      <c r="J122" s="62" t="s">
        <v>3878</v>
      </c>
      <c r="K122" s="63" t="s">
        <v>3879</v>
      </c>
      <c r="L122" s="62" t="s">
        <v>3878</v>
      </c>
      <c r="M122" s="63" t="s">
        <v>3879</v>
      </c>
      <c r="N122" s="62" t="s">
        <v>3878</v>
      </c>
      <c r="O122" s="63" t="s">
        <v>3879</v>
      </c>
      <c r="CN122" s="62" t="s">
        <v>3880</v>
      </c>
      <c r="CO122" s="68" t="s">
        <v>3881</v>
      </c>
      <c r="CP122" s="62" t="s">
        <v>3880</v>
      </c>
      <c r="CQ122" s="63" t="s">
        <v>3881</v>
      </c>
      <c r="CR122" s="62" t="s">
        <v>3880</v>
      </c>
      <c r="CS122" s="68" t="s">
        <v>3881</v>
      </c>
      <c r="CV122" s="126" t="s">
        <v>6538</v>
      </c>
      <c r="CW122" s="127" t="s">
        <v>3882</v>
      </c>
      <c r="CX122" s="126" t="s">
        <v>6538</v>
      </c>
      <c r="CY122" s="127" t="s">
        <v>3882</v>
      </c>
      <c r="CZ122" s="126" t="s">
        <v>6538</v>
      </c>
      <c r="DA122" s="127" t="s">
        <v>3882</v>
      </c>
      <c r="DB122" s="126" t="s">
        <v>6538</v>
      </c>
      <c r="DC122" s="127" t="s">
        <v>3882</v>
      </c>
      <c r="EH122" s="134" t="s">
        <v>3167</v>
      </c>
      <c r="EI122" s="74" t="s">
        <v>3168</v>
      </c>
      <c r="EQ122" s="135"/>
      <c r="ES122" s="135"/>
      <c r="GP122" s="255">
        <v>102040</v>
      </c>
      <c r="GQ122" s="255" t="s">
        <v>6539</v>
      </c>
    </row>
    <row r="123" spans="6:199" ht="14.85" customHeight="1">
      <c r="F123" s="62" t="s">
        <v>3885</v>
      </c>
      <c r="G123" s="63" t="s">
        <v>3886</v>
      </c>
      <c r="H123" s="62" t="s">
        <v>3885</v>
      </c>
      <c r="I123" s="63" t="s">
        <v>3886</v>
      </c>
      <c r="J123" s="62" t="s">
        <v>3885</v>
      </c>
      <c r="K123" s="63" t="s">
        <v>3886</v>
      </c>
      <c r="L123" s="62" t="s">
        <v>3885</v>
      </c>
      <c r="M123" s="63" t="s">
        <v>3886</v>
      </c>
      <c r="N123" s="62" t="s">
        <v>3885</v>
      </c>
      <c r="O123" s="63" t="s">
        <v>3886</v>
      </c>
      <c r="CN123" s="62" t="s">
        <v>3887</v>
      </c>
      <c r="CO123" s="68" t="s">
        <v>3888</v>
      </c>
      <c r="CP123" s="62" t="s">
        <v>3887</v>
      </c>
      <c r="CQ123" s="63" t="s">
        <v>3888</v>
      </c>
      <c r="CR123" s="62" t="s">
        <v>3887</v>
      </c>
      <c r="CS123" s="68" t="s">
        <v>3888</v>
      </c>
      <c r="CV123" s="126" t="s">
        <v>6540</v>
      </c>
      <c r="CW123" s="127" t="s">
        <v>3889</v>
      </c>
      <c r="CX123" s="126" t="s">
        <v>6540</v>
      </c>
      <c r="CY123" s="127" t="s">
        <v>3889</v>
      </c>
      <c r="CZ123" s="126" t="s">
        <v>6540</v>
      </c>
      <c r="DA123" s="127" t="s">
        <v>3889</v>
      </c>
      <c r="DB123" s="126" t="s">
        <v>6540</v>
      </c>
      <c r="DC123" s="127" t="s">
        <v>3889</v>
      </c>
      <c r="EH123" s="134" t="s">
        <v>3179</v>
      </c>
      <c r="EI123" s="74" t="s">
        <v>3180</v>
      </c>
      <c r="EQ123" s="135"/>
      <c r="ES123" s="135"/>
      <c r="GP123" s="255">
        <v>102042</v>
      </c>
      <c r="GQ123" s="255" t="s">
        <v>6541</v>
      </c>
    </row>
    <row r="124" spans="6:199" ht="14.85" customHeight="1">
      <c r="F124" s="62" t="s">
        <v>3891</v>
      </c>
      <c r="G124" s="63" t="s">
        <v>3892</v>
      </c>
      <c r="H124" s="62" t="s">
        <v>3891</v>
      </c>
      <c r="I124" s="63" t="s">
        <v>3892</v>
      </c>
      <c r="J124" s="62" t="s">
        <v>3891</v>
      </c>
      <c r="K124" s="63" t="s">
        <v>3892</v>
      </c>
      <c r="L124" s="62" t="s">
        <v>3891</v>
      </c>
      <c r="M124" s="63" t="s">
        <v>3892</v>
      </c>
      <c r="N124" s="62" t="s">
        <v>3891</v>
      </c>
      <c r="O124" s="63" t="s">
        <v>3892</v>
      </c>
      <c r="CN124" s="62" t="s">
        <v>3893</v>
      </c>
      <c r="CO124" s="68" t="s">
        <v>3894</v>
      </c>
      <c r="CP124" s="62" t="s">
        <v>3893</v>
      </c>
      <c r="CQ124" s="63" t="s">
        <v>3894</v>
      </c>
      <c r="CR124" s="62" t="s">
        <v>3893</v>
      </c>
      <c r="CS124" s="68" t="s">
        <v>3894</v>
      </c>
      <c r="CV124" s="126" t="s">
        <v>6542</v>
      </c>
      <c r="CW124" s="127" t="s">
        <v>3895</v>
      </c>
      <c r="CX124" s="126" t="s">
        <v>6542</v>
      </c>
      <c r="CY124" s="127" t="s">
        <v>3895</v>
      </c>
      <c r="CZ124" s="126" t="s">
        <v>6542</v>
      </c>
      <c r="DA124" s="127" t="s">
        <v>3895</v>
      </c>
      <c r="DB124" s="126" t="s">
        <v>6542</v>
      </c>
      <c r="DC124" s="127" t="s">
        <v>3895</v>
      </c>
      <c r="EH124" s="134" t="s">
        <v>3192</v>
      </c>
      <c r="EI124" s="74" t="s">
        <v>3193</v>
      </c>
      <c r="EQ124" s="135"/>
      <c r="ES124" s="135"/>
      <c r="GP124" s="255">
        <v>102046</v>
      </c>
      <c r="GQ124" s="255" t="s">
        <v>6543</v>
      </c>
    </row>
    <row r="125" spans="6:199" ht="14.85" customHeight="1">
      <c r="F125" s="62" t="s">
        <v>3897</v>
      </c>
      <c r="G125" s="63" t="s">
        <v>3898</v>
      </c>
      <c r="H125" s="62" t="s">
        <v>3897</v>
      </c>
      <c r="I125" s="63" t="s">
        <v>3898</v>
      </c>
      <c r="J125" s="62" t="s">
        <v>3897</v>
      </c>
      <c r="K125" s="63" t="s">
        <v>3898</v>
      </c>
      <c r="L125" s="62" t="s">
        <v>3897</v>
      </c>
      <c r="M125" s="63" t="s">
        <v>3898</v>
      </c>
      <c r="N125" s="62" t="s">
        <v>3897</v>
      </c>
      <c r="O125" s="63" t="s">
        <v>3898</v>
      </c>
      <c r="CN125" s="62" t="s">
        <v>3899</v>
      </c>
      <c r="CO125" s="68" t="s">
        <v>3900</v>
      </c>
      <c r="CP125" s="62" t="s">
        <v>3899</v>
      </c>
      <c r="CQ125" s="63" t="s">
        <v>3900</v>
      </c>
      <c r="CR125" s="62" t="s">
        <v>3899</v>
      </c>
      <c r="CS125" s="68" t="s">
        <v>3900</v>
      </c>
      <c r="CV125" s="126" t="s">
        <v>6544</v>
      </c>
      <c r="CW125" s="127" t="s">
        <v>3901</v>
      </c>
      <c r="CX125" s="126" t="s">
        <v>6544</v>
      </c>
      <c r="CY125" s="127" t="s">
        <v>3901</v>
      </c>
      <c r="CZ125" s="126" t="s">
        <v>6544</v>
      </c>
      <c r="DA125" s="127" t="s">
        <v>3901</v>
      </c>
      <c r="DB125" s="126" t="s">
        <v>6544</v>
      </c>
      <c r="DC125" s="127" t="s">
        <v>3901</v>
      </c>
      <c r="EH125" s="134" t="s">
        <v>3204</v>
      </c>
      <c r="EI125" s="74" t="s">
        <v>3205</v>
      </c>
      <c r="EQ125" s="135"/>
      <c r="ES125" s="135"/>
      <c r="GP125" s="255">
        <v>102054</v>
      </c>
      <c r="GQ125" s="255" t="s">
        <v>6545</v>
      </c>
    </row>
    <row r="126" spans="6:199" ht="14.85" customHeight="1">
      <c r="F126" s="62" t="s">
        <v>3903</v>
      </c>
      <c r="G126" s="63" t="s">
        <v>3904</v>
      </c>
      <c r="H126" s="62" t="s">
        <v>3903</v>
      </c>
      <c r="I126" s="63" t="s">
        <v>3904</v>
      </c>
      <c r="J126" s="62" t="s">
        <v>3903</v>
      </c>
      <c r="K126" s="63" t="s">
        <v>3904</v>
      </c>
      <c r="L126" s="62" t="s">
        <v>3903</v>
      </c>
      <c r="M126" s="63" t="s">
        <v>3904</v>
      </c>
      <c r="N126" s="62" t="s">
        <v>3903</v>
      </c>
      <c r="O126" s="63" t="s">
        <v>3904</v>
      </c>
      <c r="CN126" s="62" t="s">
        <v>3905</v>
      </c>
      <c r="CO126" s="68" t="s">
        <v>3906</v>
      </c>
      <c r="CP126" s="62" t="s">
        <v>3905</v>
      </c>
      <c r="CQ126" s="63" t="s">
        <v>3906</v>
      </c>
      <c r="CR126" s="62" t="s">
        <v>3905</v>
      </c>
      <c r="CS126" s="68" t="s">
        <v>3906</v>
      </c>
      <c r="CV126" s="126" t="s">
        <v>6546</v>
      </c>
      <c r="CW126" s="127" t="s">
        <v>3907</v>
      </c>
      <c r="CX126" s="126" t="s">
        <v>6546</v>
      </c>
      <c r="CY126" s="127" t="s">
        <v>3907</v>
      </c>
      <c r="CZ126" s="126" t="s">
        <v>6546</v>
      </c>
      <c r="DA126" s="127" t="s">
        <v>3907</v>
      </c>
      <c r="DB126" s="126" t="s">
        <v>6546</v>
      </c>
      <c r="DC126" s="127" t="s">
        <v>3907</v>
      </c>
      <c r="EH126" s="134" t="s">
        <v>3217</v>
      </c>
      <c r="EI126" s="74" t="s">
        <v>3218</v>
      </c>
      <c r="EQ126" s="135"/>
      <c r="ES126" s="135"/>
      <c r="GP126" s="255">
        <v>102055</v>
      </c>
      <c r="GQ126" s="255" t="s">
        <v>6547</v>
      </c>
    </row>
    <row r="127" spans="6:199" ht="14.85" customHeight="1">
      <c r="F127" s="62" t="s">
        <v>3909</v>
      </c>
      <c r="G127" s="63" t="s">
        <v>3910</v>
      </c>
      <c r="H127" s="62" t="s">
        <v>3909</v>
      </c>
      <c r="I127" s="63" t="s">
        <v>3910</v>
      </c>
      <c r="J127" s="62" t="s">
        <v>3909</v>
      </c>
      <c r="K127" s="63" t="s">
        <v>3910</v>
      </c>
      <c r="L127" s="62" t="s">
        <v>3909</v>
      </c>
      <c r="M127" s="63" t="s">
        <v>3910</v>
      </c>
      <c r="N127" s="62" t="s">
        <v>3909</v>
      </c>
      <c r="O127" s="63" t="s">
        <v>3910</v>
      </c>
      <c r="CN127" s="62" t="s">
        <v>3911</v>
      </c>
      <c r="CO127" s="68" t="s">
        <v>3912</v>
      </c>
      <c r="CP127" s="62" t="s">
        <v>3911</v>
      </c>
      <c r="CQ127" s="63" t="s">
        <v>3912</v>
      </c>
      <c r="CR127" s="62" t="s">
        <v>3911</v>
      </c>
      <c r="CS127" s="68" t="s">
        <v>3912</v>
      </c>
      <c r="CV127" s="126" t="s">
        <v>6548</v>
      </c>
      <c r="CW127" s="127" t="s">
        <v>3913</v>
      </c>
      <c r="CX127" s="126" t="s">
        <v>6548</v>
      </c>
      <c r="CY127" s="127" t="s">
        <v>3913</v>
      </c>
      <c r="CZ127" s="126" t="s">
        <v>6548</v>
      </c>
      <c r="DA127" s="127" t="s">
        <v>3913</v>
      </c>
      <c r="DB127" s="126" t="s">
        <v>6548</v>
      </c>
      <c r="DC127" s="127" t="s">
        <v>3913</v>
      </c>
      <c r="EH127" s="134" t="s">
        <v>3230</v>
      </c>
      <c r="EI127" s="74" t="s">
        <v>3231</v>
      </c>
      <c r="EQ127" s="135"/>
      <c r="ES127" s="135"/>
      <c r="GP127" s="255">
        <v>102061</v>
      </c>
      <c r="GQ127" s="255" t="s">
        <v>6549</v>
      </c>
    </row>
    <row r="128" spans="6:199" ht="14.85" customHeight="1">
      <c r="F128" s="62" t="s">
        <v>3916</v>
      </c>
      <c r="G128" s="63" t="s">
        <v>3917</v>
      </c>
      <c r="H128" s="62" t="s">
        <v>3916</v>
      </c>
      <c r="I128" s="63" t="s">
        <v>3917</v>
      </c>
      <c r="J128" s="62" t="s">
        <v>3916</v>
      </c>
      <c r="K128" s="63" t="s">
        <v>3917</v>
      </c>
      <c r="L128" s="62" t="s">
        <v>3916</v>
      </c>
      <c r="M128" s="63" t="s">
        <v>3917</v>
      </c>
      <c r="N128" s="62" t="s">
        <v>3916</v>
      </c>
      <c r="O128" s="63" t="s">
        <v>3917</v>
      </c>
      <c r="CN128" s="62" t="s">
        <v>3918</v>
      </c>
      <c r="CO128" s="68" t="s">
        <v>3919</v>
      </c>
      <c r="CP128" s="62" t="s">
        <v>3918</v>
      </c>
      <c r="CQ128" s="63" t="s">
        <v>3919</v>
      </c>
      <c r="CR128" s="62" t="s">
        <v>3918</v>
      </c>
      <c r="CS128" s="68" t="s">
        <v>3919</v>
      </c>
      <c r="CV128" s="126" t="s">
        <v>6550</v>
      </c>
      <c r="CW128" s="127" t="s">
        <v>3920</v>
      </c>
      <c r="CX128" s="126" t="s">
        <v>6550</v>
      </c>
      <c r="CY128" s="127" t="s">
        <v>3920</v>
      </c>
      <c r="CZ128" s="126" t="s">
        <v>6550</v>
      </c>
      <c r="DA128" s="127" t="s">
        <v>3920</v>
      </c>
      <c r="DB128" s="126" t="s">
        <v>6550</v>
      </c>
      <c r="DC128" s="127" t="s">
        <v>3920</v>
      </c>
      <c r="EH128" s="134" t="s">
        <v>3242</v>
      </c>
      <c r="EI128" s="74" t="s">
        <v>3921</v>
      </c>
      <c r="EQ128" s="135"/>
      <c r="ES128" s="135"/>
      <c r="GP128" s="255">
        <v>101858</v>
      </c>
      <c r="GQ128" s="255" t="s">
        <v>6551</v>
      </c>
    </row>
    <row r="129" spans="6:199" ht="14.85" customHeight="1">
      <c r="F129" s="62" t="s">
        <v>3923</v>
      </c>
      <c r="G129" s="63" t="s">
        <v>3924</v>
      </c>
      <c r="H129" s="62" t="s">
        <v>3923</v>
      </c>
      <c r="I129" s="63" t="s">
        <v>3924</v>
      </c>
      <c r="J129" s="62" t="s">
        <v>3923</v>
      </c>
      <c r="K129" s="63" t="s">
        <v>3924</v>
      </c>
      <c r="L129" s="62" t="s">
        <v>3923</v>
      </c>
      <c r="M129" s="63" t="s">
        <v>3924</v>
      </c>
      <c r="N129" s="62" t="s">
        <v>3923</v>
      </c>
      <c r="O129" s="63" t="s">
        <v>3924</v>
      </c>
      <c r="CN129" s="62" t="s">
        <v>3925</v>
      </c>
      <c r="CO129" s="68" t="s">
        <v>3926</v>
      </c>
      <c r="CP129" s="62" t="s">
        <v>3925</v>
      </c>
      <c r="CQ129" s="63" t="s">
        <v>3926</v>
      </c>
      <c r="CR129" s="62" t="s">
        <v>3925</v>
      </c>
      <c r="CS129" s="68" t="s">
        <v>3926</v>
      </c>
      <c r="CV129" s="126" t="s">
        <v>6552</v>
      </c>
      <c r="CW129" s="127" t="s">
        <v>3927</v>
      </c>
      <c r="CX129" s="126" t="s">
        <v>6552</v>
      </c>
      <c r="CY129" s="127" t="s">
        <v>3927</v>
      </c>
      <c r="CZ129" s="126" t="s">
        <v>6552</v>
      </c>
      <c r="DA129" s="127" t="s">
        <v>3927</v>
      </c>
      <c r="DB129" s="126" t="s">
        <v>6552</v>
      </c>
      <c r="DC129" s="127" t="s">
        <v>3927</v>
      </c>
      <c r="EH129" s="134" t="s">
        <v>3253</v>
      </c>
      <c r="EI129" s="74" t="s">
        <v>3928</v>
      </c>
      <c r="EQ129" s="135"/>
      <c r="ES129" s="135"/>
      <c r="GP129" s="255">
        <v>101930</v>
      </c>
      <c r="GQ129" s="255" t="s">
        <v>6553</v>
      </c>
    </row>
    <row r="130" spans="6:199" ht="14.85" customHeight="1">
      <c r="F130" s="62" t="s">
        <v>3930</v>
      </c>
      <c r="G130" s="63" t="s">
        <v>3931</v>
      </c>
      <c r="H130" s="62" t="s">
        <v>3930</v>
      </c>
      <c r="I130" s="63" t="s">
        <v>3931</v>
      </c>
      <c r="J130" s="62" t="s">
        <v>3930</v>
      </c>
      <c r="K130" s="63" t="s">
        <v>3931</v>
      </c>
      <c r="L130" s="62" t="s">
        <v>3930</v>
      </c>
      <c r="M130" s="63" t="s">
        <v>3931</v>
      </c>
      <c r="N130" s="62" t="s">
        <v>3930</v>
      </c>
      <c r="O130" s="63" t="s">
        <v>3931</v>
      </c>
      <c r="CN130" s="62" t="s">
        <v>3932</v>
      </c>
      <c r="CO130" s="68" t="s">
        <v>3933</v>
      </c>
      <c r="CP130" s="62" t="s">
        <v>3932</v>
      </c>
      <c r="CQ130" s="63" t="s">
        <v>3933</v>
      </c>
      <c r="CR130" s="62" t="s">
        <v>3932</v>
      </c>
      <c r="CS130" s="68" t="s">
        <v>3933</v>
      </c>
      <c r="CV130" s="126" t="s">
        <v>6552</v>
      </c>
      <c r="CW130" s="127" t="s">
        <v>3927</v>
      </c>
      <c r="CX130" s="126" t="s">
        <v>6552</v>
      </c>
      <c r="CY130" s="127" t="s">
        <v>3927</v>
      </c>
      <c r="CZ130" s="126" t="s">
        <v>6552</v>
      </c>
      <c r="DA130" s="127" t="s">
        <v>3927</v>
      </c>
      <c r="DB130" s="126" t="s">
        <v>6552</v>
      </c>
      <c r="DC130" s="127" t="s">
        <v>3927</v>
      </c>
      <c r="EH130" s="134" t="s">
        <v>3264</v>
      </c>
      <c r="EI130" s="74" t="s">
        <v>3934</v>
      </c>
      <c r="EQ130" s="135"/>
      <c r="ES130" s="135"/>
      <c r="GP130" s="255">
        <v>101971</v>
      </c>
      <c r="GQ130" s="255" t="s">
        <v>6554</v>
      </c>
    </row>
    <row r="131" spans="6:199" ht="14.85" customHeight="1">
      <c r="F131" s="62" t="s">
        <v>3936</v>
      </c>
      <c r="G131" s="63" t="s">
        <v>3937</v>
      </c>
      <c r="H131" s="62" t="s">
        <v>3936</v>
      </c>
      <c r="I131" s="63" t="s">
        <v>3937</v>
      </c>
      <c r="J131" s="62" t="s">
        <v>3936</v>
      </c>
      <c r="K131" s="63" t="s">
        <v>3937</v>
      </c>
      <c r="L131" s="62" t="s">
        <v>3936</v>
      </c>
      <c r="M131" s="63" t="s">
        <v>3937</v>
      </c>
      <c r="N131" s="62" t="s">
        <v>3936</v>
      </c>
      <c r="O131" s="63" t="s">
        <v>3937</v>
      </c>
      <c r="CN131" s="62" t="s">
        <v>3938</v>
      </c>
      <c r="CO131" s="68" t="s">
        <v>3939</v>
      </c>
      <c r="CP131" s="62" t="s">
        <v>3938</v>
      </c>
      <c r="CQ131" s="63" t="s">
        <v>3939</v>
      </c>
      <c r="CR131" s="62" t="s">
        <v>3938</v>
      </c>
      <c r="CS131" s="68" t="s">
        <v>3939</v>
      </c>
      <c r="CV131" s="126" t="s">
        <v>6555</v>
      </c>
      <c r="CW131" s="127" t="s">
        <v>3940</v>
      </c>
      <c r="CX131" s="126" t="s">
        <v>6555</v>
      </c>
      <c r="CY131" s="127" t="s">
        <v>3940</v>
      </c>
      <c r="CZ131" s="126" t="s">
        <v>6555</v>
      </c>
      <c r="DA131" s="127" t="s">
        <v>3940</v>
      </c>
      <c r="DB131" s="126" t="s">
        <v>6555</v>
      </c>
      <c r="DC131" s="127" t="s">
        <v>3940</v>
      </c>
      <c r="EH131" s="134" t="s">
        <v>3275</v>
      </c>
      <c r="EI131" s="74" t="s">
        <v>3941</v>
      </c>
      <c r="EQ131" s="135"/>
      <c r="ES131" s="135"/>
      <c r="GP131" s="255">
        <v>102032</v>
      </c>
      <c r="GQ131" s="255" t="s">
        <v>6556</v>
      </c>
    </row>
    <row r="132" spans="6:199" ht="14.85" customHeight="1">
      <c r="F132" s="62" t="s">
        <v>3943</v>
      </c>
      <c r="G132" s="63" t="s">
        <v>3944</v>
      </c>
      <c r="H132" s="62" t="s">
        <v>3943</v>
      </c>
      <c r="I132" s="63" t="s">
        <v>3944</v>
      </c>
      <c r="J132" s="62" t="s">
        <v>3943</v>
      </c>
      <c r="K132" s="63" t="s">
        <v>3944</v>
      </c>
      <c r="L132" s="62" t="s">
        <v>3943</v>
      </c>
      <c r="M132" s="63" t="s">
        <v>3944</v>
      </c>
      <c r="N132" s="62" t="s">
        <v>3943</v>
      </c>
      <c r="O132" s="63" t="s">
        <v>3944</v>
      </c>
      <c r="CN132" s="62" t="s">
        <v>3945</v>
      </c>
      <c r="CO132" s="68" t="s">
        <v>3946</v>
      </c>
      <c r="CP132" s="62" t="s">
        <v>3945</v>
      </c>
      <c r="CQ132" s="63" t="s">
        <v>3946</v>
      </c>
      <c r="CR132" s="62" t="s">
        <v>3945</v>
      </c>
      <c r="CS132" s="68" t="s">
        <v>3946</v>
      </c>
      <c r="CV132" s="126" t="s">
        <v>6557</v>
      </c>
      <c r="CW132" s="127" t="s">
        <v>3947</v>
      </c>
      <c r="CX132" s="126" t="s">
        <v>6557</v>
      </c>
      <c r="CY132" s="127" t="s">
        <v>3947</v>
      </c>
      <c r="CZ132" s="126" t="s">
        <v>6557</v>
      </c>
      <c r="DA132" s="127" t="s">
        <v>3947</v>
      </c>
      <c r="DB132" s="126" t="s">
        <v>6557</v>
      </c>
      <c r="DC132" s="127" t="s">
        <v>3947</v>
      </c>
      <c r="EH132" s="134" t="s">
        <v>3285</v>
      </c>
      <c r="EI132" s="74" t="s">
        <v>3286</v>
      </c>
      <c r="EQ132" s="135"/>
      <c r="ES132" s="135"/>
      <c r="GP132" s="255">
        <v>102062</v>
      </c>
      <c r="GQ132" s="255" t="s">
        <v>6558</v>
      </c>
    </row>
    <row r="133" spans="6:199" ht="14.85" customHeight="1">
      <c r="F133" s="62" t="s">
        <v>3949</v>
      </c>
      <c r="G133" s="63" t="s">
        <v>3950</v>
      </c>
      <c r="H133" s="62" t="s">
        <v>3949</v>
      </c>
      <c r="I133" s="63" t="s">
        <v>3950</v>
      </c>
      <c r="J133" s="62" t="s">
        <v>3949</v>
      </c>
      <c r="K133" s="63" t="s">
        <v>3950</v>
      </c>
      <c r="L133" s="62" t="s">
        <v>3949</v>
      </c>
      <c r="M133" s="63" t="s">
        <v>3950</v>
      </c>
      <c r="N133" s="62" t="s">
        <v>3949</v>
      </c>
      <c r="O133" s="63" t="s">
        <v>3950</v>
      </c>
      <c r="CN133" s="62" t="s">
        <v>3951</v>
      </c>
      <c r="CO133" s="68" t="s">
        <v>3952</v>
      </c>
      <c r="CP133" s="62" t="s">
        <v>3951</v>
      </c>
      <c r="CQ133" s="63" t="s">
        <v>3952</v>
      </c>
      <c r="CR133" s="62" t="s">
        <v>3951</v>
      </c>
      <c r="CS133" s="68" t="s">
        <v>3952</v>
      </c>
      <c r="CV133" s="126" t="s">
        <v>6559</v>
      </c>
      <c r="CW133" s="127" t="s">
        <v>3953</v>
      </c>
      <c r="CX133" s="126" t="s">
        <v>6559</v>
      </c>
      <c r="CY133" s="127" t="s">
        <v>3953</v>
      </c>
      <c r="CZ133" s="126" t="s">
        <v>6559</v>
      </c>
      <c r="DA133" s="127" t="s">
        <v>3953</v>
      </c>
      <c r="DB133" s="126" t="s">
        <v>6559</v>
      </c>
      <c r="DC133" s="127" t="s">
        <v>3953</v>
      </c>
      <c r="EH133" s="134" t="s">
        <v>3297</v>
      </c>
      <c r="EI133" s="74" t="s">
        <v>3954</v>
      </c>
      <c r="EQ133" s="135"/>
      <c r="ES133" s="135"/>
      <c r="GP133" s="255">
        <v>101890</v>
      </c>
      <c r="GQ133" s="255" t="s">
        <v>6560</v>
      </c>
    </row>
    <row r="134" spans="6:199" ht="14.85" customHeight="1">
      <c r="F134" s="62" t="s">
        <v>3956</v>
      </c>
      <c r="G134" s="63" t="s">
        <v>3957</v>
      </c>
      <c r="H134" s="62" t="s">
        <v>3956</v>
      </c>
      <c r="I134" s="63" t="s">
        <v>3957</v>
      </c>
      <c r="J134" s="62" t="s">
        <v>3956</v>
      </c>
      <c r="K134" s="63" t="s">
        <v>3957</v>
      </c>
      <c r="L134" s="62" t="s">
        <v>3956</v>
      </c>
      <c r="M134" s="63" t="s">
        <v>3957</v>
      </c>
      <c r="N134" s="62" t="s">
        <v>3956</v>
      </c>
      <c r="O134" s="63" t="s">
        <v>3957</v>
      </c>
      <c r="CN134" s="62" t="s">
        <v>3958</v>
      </c>
      <c r="CO134" s="68" t="s">
        <v>3959</v>
      </c>
      <c r="CP134" s="62" t="s">
        <v>3958</v>
      </c>
      <c r="CQ134" s="63" t="s">
        <v>3959</v>
      </c>
      <c r="CR134" s="62" t="s">
        <v>3958</v>
      </c>
      <c r="CS134" s="68" t="s">
        <v>3959</v>
      </c>
      <c r="CV134" s="126" t="s">
        <v>6561</v>
      </c>
      <c r="CW134" s="127" t="s">
        <v>3960</v>
      </c>
      <c r="CX134" s="126" t="s">
        <v>6561</v>
      </c>
      <c r="CY134" s="127" t="s">
        <v>3960</v>
      </c>
      <c r="CZ134" s="126" t="s">
        <v>6561</v>
      </c>
      <c r="DA134" s="127" t="s">
        <v>3960</v>
      </c>
      <c r="DB134" s="126" t="s">
        <v>6561</v>
      </c>
      <c r="DC134" s="127" t="s">
        <v>3960</v>
      </c>
      <c r="EH134" s="134" t="s">
        <v>3306</v>
      </c>
      <c r="EI134" s="74" t="s">
        <v>3961</v>
      </c>
      <c r="EQ134" s="135"/>
      <c r="ES134" s="135"/>
      <c r="GP134" s="255">
        <v>101891</v>
      </c>
      <c r="GQ134" s="255" t="s">
        <v>6562</v>
      </c>
    </row>
    <row r="135" spans="6:199" ht="14.85" customHeight="1">
      <c r="F135" s="62" t="s">
        <v>3964</v>
      </c>
      <c r="G135" s="63" t="s">
        <v>3965</v>
      </c>
      <c r="H135" s="62" t="s">
        <v>3964</v>
      </c>
      <c r="I135" s="63" t="s">
        <v>3965</v>
      </c>
      <c r="J135" s="62" t="s">
        <v>3964</v>
      </c>
      <c r="K135" s="63" t="s">
        <v>3965</v>
      </c>
      <c r="L135" s="62" t="s">
        <v>3964</v>
      </c>
      <c r="M135" s="63" t="s">
        <v>3965</v>
      </c>
      <c r="N135" s="62" t="s">
        <v>3964</v>
      </c>
      <c r="O135" s="63" t="s">
        <v>3965</v>
      </c>
      <c r="CN135" s="62" t="s">
        <v>3966</v>
      </c>
      <c r="CO135" s="68" t="s">
        <v>3967</v>
      </c>
      <c r="CP135" s="62" t="s">
        <v>3966</v>
      </c>
      <c r="CQ135" s="63" t="s">
        <v>3967</v>
      </c>
      <c r="CR135" s="62" t="s">
        <v>3966</v>
      </c>
      <c r="CS135" s="68" t="s">
        <v>3967</v>
      </c>
      <c r="CV135" s="126" t="s">
        <v>6563</v>
      </c>
      <c r="CW135" s="127" t="s">
        <v>3968</v>
      </c>
      <c r="CX135" s="126" t="s">
        <v>6563</v>
      </c>
      <c r="CY135" s="127" t="s">
        <v>3968</v>
      </c>
      <c r="CZ135" s="126" t="s">
        <v>6563</v>
      </c>
      <c r="DA135" s="127" t="s">
        <v>3968</v>
      </c>
      <c r="DB135" s="126" t="s">
        <v>6563</v>
      </c>
      <c r="DC135" s="127" t="s">
        <v>3968</v>
      </c>
      <c r="EH135" s="134" t="s">
        <v>3315</v>
      </c>
      <c r="EI135" s="74" t="s">
        <v>3316</v>
      </c>
      <c r="EQ135" s="135"/>
      <c r="ES135" s="135"/>
      <c r="GP135" s="255">
        <v>102026</v>
      </c>
      <c r="GQ135" s="255" t="s">
        <v>6564</v>
      </c>
    </row>
    <row r="136" spans="6:199" ht="14.85" customHeight="1">
      <c r="F136" s="62" t="s">
        <v>3970</v>
      </c>
      <c r="G136" s="63" t="s">
        <v>3971</v>
      </c>
      <c r="H136" s="62" t="s">
        <v>3970</v>
      </c>
      <c r="I136" s="63" t="s">
        <v>3971</v>
      </c>
      <c r="J136" s="62" t="s">
        <v>3970</v>
      </c>
      <c r="K136" s="63" t="s">
        <v>3971</v>
      </c>
      <c r="L136" s="62" t="s">
        <v>3970</v>
      </c>
      <c r="M136" s="63" t="s">
        <v>3971</v>
      </c>
      <c r="N136" s="62" t="s">
        <v>3970</v>
      </c>
      <c r="O136" s="63" t="s">
        <v>3971</v>
      </c>
      <c r="CN136" s="62" t="s">
        <v>3972</v>
      </c>
      <c r="CO136" s="68" t="s">
        <v>3973</v>
      </c>
      <c r="CP136" s="62" t="s">
        <v>3972</v>
      </c>
      <c r="CQ136" s="63" t="s">
        <v>3973</v>
      </c>
      <c r="CR136" s="62" t="s">
        <v>3972</v>
      </c>
      <c r="CS136" s="68" t="s">
        <v>3973</v>
      </c>
      <c r="CV136" s="126" t="s">
        <v>6565</v>
      </c>
      <c r="CW136" s="127" t="s">
        <v>3974</v>
      </c>
      <c r="CX136" s="126" t="s">
        <v>6565</v>
      </c>
      <c r="CY136" s="127" t="s">
        <v>3974</v>
      </c>
      <c r="CZ136" s="126" t="s">
        <v>6565</v>
      </c>
      <c r="DA136" s="127" t="s">
        <v>3974</v>
      </c>
      <c r="DB136" s="126" t="s">
        <v>6565</v>
      </c>
      <c r="DC136" s="127" t="s">
        <v>3974</v>
      </c>
      <c r="EH136" s="134" t="s">
        <v>3324</v>
      </c>
      <c r="EI136" s="74" t="s">
        <v>3325</v>
      </c>
      <c r="EQ136" s="135"/>
      <c r="ES136" s="135"/>
      <c r="GP136" s="255">
        <v>102027</v>
      </c>
      <c r="GQ136" s="255" t="s">
        <v>6566</v>
      </c>
    </row>
    <row r="137" spans="6:199" ht="14.85" customHeight="1">
      <c r="F137" s="62" t="s">
        <v>3976</v>
      </c>
      <c r="G137" s="63" t="s">
        <v>3977</v>
      </c>
      <c r="H137" s="62" t="s">
        <v>3976</v>
      </c>
      <c r="I137" s="63" t="s">
        <v>3977</v>
      </c>
      <c r="J137" s="62" t="s">
        <v>3976</v>
      </c>
      <c r="K137" s="63" t="s">
        <v>3977</v>
      </c>
      <c r="L137" s="62" t="s">
        <v>3976</v>
      </c>
      <c r="M137" s="63" t="s">
        <v>3977</v>
      </c>
      <c r="N137" s="62" t="s">
        <v>3976</v>
      </c>
      <c r="O137" s="63" t="s">
        <v>3977</v>
      </c>
      <c r="CN137" s="62" t="s">
        <v>3978</v>
      </c>
      <c r="CO137" s="68" t="s">
        <v>3979</v>
      </c>
      <c r="CP137" s="62" t="s">
        <v>3978</v>
      </c>
      <c r="CQ137" s="63" t="s">
        <v>3979</v>
      </c>
      <c r="CR137" s="62" t="s">
        <v>3978</v>
      </c>
      <c r="CS137" s="68" t="s">
        <v>3979</v>
      </c>
      <c r="CV137" s="126" t="s">
        <v>6567</v>
      </c>
      <c r="CW137" s="127" t="s">
        <v>3980</v>
      </c>
      <c r="CX137" s="126" t="s">
        <v>6567</v>
      </c>
      <c r="CY137" s="127" t="s">
        <v>3980</v>
      </c>
      <c r="CZ137" s="126" t="s">
        <v>6567</v>
      </c>
      <c r="DA137" s="127" t="s">
        <v>3980</v>
      </c>
      <c r="DB137" s="126" t="s">
        <v>6567</v>
      </c>
      <c r="DC137" s="127" t="s">
        <v>3980</v>
      </c>
      <c r="EH137" s="134" t="s">
        <v>3335</v>
      </c>
      <c r="EI137" s="74" t="s">
        <v>3336</v>
      </c>
      <c r="EQ137" s="135"/>
      <c r="ES137" s="135"/>
      <c r="GP137" s="255">
        <v>102038</v>
      </c>
      <c r="GQ137" s="255" t="s">
        <v>6568</v>
      </c>
    </row>
    <row r="138" spans="6:199" ht="14.85" customHeight="1">
      <c r="F138" s="62" t="s">
        <v>3982</v>
      </c>
      <c r="G138" s="63" t="s">
        <v>3983</v>
      </c>
      <c r="H138" s="62" t="s">
        <v>3982</v>
      </c>
      <c r="I138" s="63" t="s">
        <v>3983</v>
      </c>
      <c r="J138" s="62" t="s">
        <v>3982</v>
      </c>
      <c r="K138" s="63" t="s">
        <v>3983</v>
      </c>
      <c r="L138" s="62" t="s">
        <v>3982</v>
      </c>
      <c r="M138" s="63" t="s">
        <v>3983</v>
      </c>
      <c r="N138" s="62" t="s">
        <v>3982</v>
      </c>
      <c r="O138" s="63" t="s">
        <v>3983</v>
      </c>
      <c r="CN138" s="62" t="s">
        <v>3984</v>
      </c>
      <c r="CO138" s="68" t="s">
        <v>3985</v>
      </c>
      <c r="CP138" s="62" t="s">
        <v>3984</v>
      </c>
      <c r="CQ138" s="63" t="s">
        <v>3985</v>
      </c>
      <c r="CR138" s="62" t="s">
        <v>3984</v>
      </c>
      <c r="CS138" s="68" t="s">
        <v>3985</v>
      </c>
      <c r="CV138" s="126" t="s">
        <v>6569</v>
      </c>
      <c r="CW138" s="127" t="s">
        <v>3986</v>
      </c>
      <c r="CX138" s="126" t="s">
        <v>6569</v>
      </c>
      <c r="CY138" s="127" t="s">
        <v>3986</v>
      </c>
      <c r="CZ138" s="126" t="s">
        <v>6569</v>
      </c>
      <c r="DA138" s="127" t="s">
        <v>3986</v>
      </c>
      <c r="DB138" s="126" t="s">
        <v>6569</v>
      </c>
      <c r="DC138" s="127" t="s">
        <v>3986</v>
      </c>
      <c r="EH138" s="134" t="s">
        <v>3343</v>
      </c>
      <c r="EI138" s="74" t="s">
        <v>3344</v>
      </c>
      <c r="EQ138" s="135"/>
      <c r="ES138" s="135"/>
      <c r="GP138" s="255">
        <v>102041</v>
      </c>
      <c r="GQ138" s="255" t="s">
        <v>6570</v>
      </c>
    </row>
    <row r="139" spans="6:199" ht="14.85" customHeight="1">
      <c r="F139" s="62" t="s">
        <v>3988</v>
      </c>
      <c r="G139" s="63" t="s">
        <v>3989</v>
      </c>
      <c r="H139" s="62" t="s">
        <v>3988</v>
      </c>
      <c r="I139" s="63" t="s">
        <v>3989</v>
      </c>
      <c r="J139" s="62" t="s">
        <v>3988</v>
      </c>
      <c r="K139" s="63" t="s">
        <v>3989</v>
      </c>
      <c r="L139" s="62" t="s">
        <v>3988</v>
      </c>
      <c r="M139" s="63" t="s">
        <v>3989</v>
      </c>
      <c r="N139" s="62" t="s">
        <v>3988</v>
      </c>
      <c r="O139" s="63" t="s">
        <v>3989</v>
      </c>
      <c r="CN139" s="62" t="s">
        <v>3990</v>
      </c>
      <c r="CO139" s="68" t="s">
        <v>3991</v>
      </c>
      <c r="CP139" s="62" t="s">
        <v>3990</v>
      </c>
      <c r="CQ139" s="63" t="s">
        <v>3991</v>
      </c>
      <c r="CR139" s="62" t="s">
        <v>3990</v>
      </c>
      <c r="CS139" s="68" t="s">
        <v>3991</v>
      </c>
      <c r="CV139" s="126" t="s">
        <v>6569</v>
      </c>
      <c r="CW139" s="127" t="s">
        <v>3986</v>
      </c>
      <c r="CX139" s="126" t="s">
        <v>6569</v>
      </c>
      <c r="CY139" s="127" t="s">
        <v>3986</v>
      </c>
      <c r="CZ139" s="126" t="s">
        <v>6569</v>
      </c>
      <c r="DA139" s="127" t="s">
        <v>3986</v>
      </c>
      <c r="DB139" s="126" t="s">
        <v>6569</v>
      </c>
      <c r="DC139" s="127" t="s">
        <v>3986</v>
      </c>
      <c r="EH139" s="134" t="s">
        <v>3353</v>
      </c>
      <c r="EI139" s="74" t="s">
        <v>3354</v>
      </c>
      <c r="EQ139" s="135"/>
      <c r="ES139" s="135"/>
      <c r="GP139" s="255">
        <v>102080</v>
      </c>
      <c r="GQ139" s="255" t="s">
        <v>6571</v>
      </c>
    </row>
    <row r="140" spans="6:199" ht="14.85" customHeight="1">
      <c r="F140" s="62" t="s">
        <v>3994</v>
      </c>
      <c r="G140" s="63" t="s">
        <v>3995</v>
      </c>
      <c r="H140" s="62" t="s">
        <v>3994</v>
      </c>
      <c r="I140" s="63" t="s">
        <v>3995</v>
      </c>
      <c r="J140" s="62" t="s">
        <v>3994</v>
      </c>
      <c r="K140" s="63" t="s">
        <v>3995</v>
      </c>
      <c r="L140" s="62" t="s">
        <v>3994</v>
      </c>
      <c r="M140" s="63" t="s">
        <v>3995</v>
      </c>
      <c r="N140" s="62" t="s">
        <v>3994</v>
      </c>
      <c r="O140" s="63" t="s">
        <v>3995</v>
      </c>
      <c r="CN140" s="62" t="s">
        <v>3996</v>
      </c>
      <c r="CO140" s="68" t="s">
        <v>3997</v>
      </c>
      <c r="CP140" s="62" t="s">
        <v>3996</v>
      </c>
      <c r="CQ140" s="63" t="s">
        <v>3997</v>
      </c>
      <c r="CR140" s="62" t="s">
        <v>3996</v>
      </c>
      <c r="CS140" s="68" t="s">
        <v>3997</v>
      </c>
      <c r="CV140" s="126" t="s">
        <v>6569</v>
      </c>
      <c r="CW140" s="127" t="s">
        <v>3986</v>
      </c>
      <c r="CX140" s="126" t="s">
        <v>6569</v>
      </c>
      <c r="CY140" s="127" t="s">
        <v>3986</v>
      </c>
      <c r="CZ140" s="126" t="s">
        <v>6569</v>
      </c>
      <c r="DA140" s="127" t="s">
        <v>3986</v>
      </c>
      <c r="DB140" s="126" t="s">
        <v>6569</v>
      </c>
      <c r="DC140" s="127" t="s">
        <v>3986</v>
      </c>
      <c r="EH140" s="134" t="s">
        <v>3363</v>
      </c>
      <c r="EI140" s="74" t="s">
        <v>3364</v>
      </c>
      <c r="EQ140" s="135"/>
      <c r="ES140" s="135"/>
      <c r="GP140" s="255">
        <v>102089</v>
      </c>
      <c r="GQ140" s="255" t="s">
        <v>6572</v>
      </c>
    </row>
    <row r="141" spans="6:199" ht="14.85" customHeight="1">
      <c r="F141" s="62" t="s">
        <v>3998</v>
      </c>
      <c r="G141" s="63" t="s">
        <v>3995</v>
      </c>
      <c r="H141" s="62" t="s">
        <v>3998</v>
      </c>
      <c r="I141" s="63" t="s">
        <v>3995</v>
      </c>
      <c r="J141" s="62" t="s">
        <v>3998</v>
      </c>
      <c r="K141" s="63" t="s">
        <v>3995</v>
      </c>
      <c r="L141" s="62" t="s">
        <v>3998</v>
      </c>
      <c r="M141" s="63" t="s">
        <v>3995</v>
      </c>
      <c r="N141" s="62" t="s">
        <v>3998</v>
      </c>
      <c r="O141" s="63" t="s">
        <v>3995</v>
      </c>
      <c r="CN141" s="62" t="s">
        <v>3999</v>
      </c>
      <c r="CO141" s="68" t="s">
        <v>4000</v>
      </c>
      <c r="CP141" s="62" t="s">
        <v>3999</v>
      </c>
      <c r="CQ141" s="63" t="s">
        <v>4000</v>
      </c>
      <c r="CR141" s="62" t="s">
        <v>3999</v>
      </c>
      <c r="CS141" s="68" t="s">
        <v>4000</v>
      </c>
      <c r="CV141" s="126" t="s">
        <v>6573</v>
      </c>
      <c r="CW141" s="127" t="s">
        <v>4001</v>
      </c>
      <c r="CX141" s="126" t="s">
        <v>6573</v>
      </c>
      <c r="CY141" s="127" t="s">
        <v>4001</v>
      </c>
      <c r="CZ141" s="126" t="s">
        <v>6573</v>
      </c>
      <c r="DA141" s="127" t="s">
        <v>4001</v>
      </c>
      <c r="DB141" s="126" t="s">
        <v>6573</v>
      </c>
      <c r="DC141" s="127" t="s">
        <v>4001</v>
      </c>
      <c r="EH141" s="134" t="s">
        <v>3374</v>
      </c>
      <c r="EI141" s="74" t="s">
        <v>4002</v>
      </c>
      <c r="EQ141" s="135"/>
      <c r="ES141" s="135"/>
      <c r="GP141" s="255">
        <v>102119</v>
      </c>
      <c r="GQ141" s="255" t="s">
        <v>6574</v>
      </c>
    </row>
    <row r="142" spans="6:199" ht="14.85" customHeight="1">
      <c r="F142" s="62" t="s">
        <v>4004</v>
      </c>
      <c r="G142" s="63" t="s">
        <v>4005</v>
      </c>
      <c r="H142" s="62" t="s">
        <v>4004</v>
      </c>
      <c r="I142" s="63" t="s">
        <v>4005</v>
      </c>
      <c r="J142" s="62" t="s">
        <v>4004</v>
      </c>
      <c r="K142" s="63" t="s">
        <v>4005</v>
      </c>
      <c r="L142" s="62" t="s">
        <v>4004</v>
      </c>
      <c r="M142" s="63" t="s">
        <v>4005</v>
      </c>
      <c r="N142" s="62" t="s">
        <v>4004</v>
      </c>
      <c r="O142" s="63" t="s">
        <v>4005</v>
      </c>
      <c r="CN142" s="62" t="s">
        <v>4006</v>
      </c>
      <c r="CO142" s="68" t="s">
        <v>4007</v>
      </c>
      <c r="CP142" s="62" t="s">
        <v>4006</v>
      </c>
      <c r="CQ142" s="63" t="s">
        <v>4007</v>
      </c>
      <c r="CR142" s="62" t="s">
        <v>4006</v>
      </c>
      <c r="CS142" s="68" t="s">
        <v>4007</v>
      </c>
      <c r="CV142" s="126" t="s">
        <v>6575</v>
      </c>
      <c r="CW142" s="127" t="s">
        <v>4008</v>
      </c>
      <c r="CX142" s="126" t="s">
        <v>6575</v>
      </c>
      <c r="CY142" s="127" t="s">
        <v>4008</v>
      </c>
      <c r="CZ142" s="126" t="s">
        <v>6575</v>
      </c>
      <c r="DA142" s="127" t="s">
        <v>4008</v>
      </c>
      <c r="DB142" s="126" t="s">
        <v>6575</v>
      </c>
      <c r="DC142" s="127" t="s">
        <v>4008</v>
      </c>
      <c r="EH142" s="134" t="s">
        <v>3383</v>
      </c>
      <c r="EI142" s="74" t="s">
        <v>3384</v>
      </c>
      <c r="EQ142" s="135"/>
      <c r="ES142" s="135"/>
      <c r="GP142" s="255">
        <v>102133</v>
      </c>
      <c r="GQ142" s="255" t="s">
        <v>6576</v>
      </c>
    </row>
    <row r="143" spans="6:199" ht="14.85" customHeight="1">
      <c r="F143" s="62" t="s">
        <v>4011</v>
      </c>
      <c r="G143" s="63" t="s">
        <v>4012</v>
      </c>
      <c r="H143" s="62" t="s">
        <v>4011</v>
      </c>
      <c r="I143" s="63" t="s">
        <v>4012</v>
      </c>
      <c r="J143" s="62" t="s">
        <v>4011</v>
      </c>
      <c r="K143" s="63" t="s">
        <v>4012</v>
      </c>
      <c r="L143" s="62" t="s">
        <v>4011</v>
      </c>
      <c r="M143" s="63" t="s">
        <v>4012</v>
      </c>
      <c r="N143" s="62" t="s">
        <v>4011</v>
      </c>
      <c r="O143" s="63" t="s">
        <v>4012</v>
      </c>
      <c r="CN143" s="62" t="s">
        <v>4013</v>
      </c>
      <c r="CO143" s="68" t="s">
        <v>4014</v>
      </c>
      <c r="CP143" s="62" t="s">
        <v>4013</v>
      </c>
      <c r="CQ143" s="63" t="s">
        <v>4014</v>
      </c>
      <c r="CR143" s="62" t="s">
        <v>4013</v>
      </c>
      <c r="CS143" s="68" t="s">
        <v>4014</v>
      </c>
      <c r="CV143" s="126" t="s">
        <v>6575</v>
      </c>
      <c r="CW143" s="127" t="s">
        <v>4008</v>
      </c>
      <c r="CX143" s="126" t="s">
        <v>6575</v>
      </c>
      <c r="CY143" s="127" t="s">
        <v>4008</v>
      </c>
      <c r="CZ143" s="126" t="s">
        <v>6575</v>
      </c>
      <c r="DA143" s="127" t="s">
        <v>4008</v>
      </c>
      <c r="DB143" s="126" t="s">
        <v>6575</v>
      </c>
      <c r="DC143" s="127" t="s">
        <v>4008</v>
      </c>
      <c r="EH143" s="134" t="s">
        <v>3394</v>
      </c>
      <c r="EI143" s="74" t="s">
        <v>3395</v>
      </c>
      <c r="EQ143" s="135"/>
      <c r="ES143" s="135"/>
      <c r="GP143" s="255">
        <v>101296</v>
      </c>
      <c r="GQ143" s="255" t="s">
        <v>6577</v>
      </c>
    </row>
    <row r="144" spans="6:199" ht="14.85" customHeight="1">
      <c r="F144" s="62" t="s">
        <v>4016</v>
      </c>
      <c r="G144" s="63" t="s">
        <v>4017</v>
      </c>
      <c r="H144" s="62" t="s">
        <v>4016</v>
      </c>
      <c r="I144" s="63" t="s">
        <v>4017</v>
      </c>
      <c r="J144" s="62" t="s">
        <v>4016</v>
      </c>
      <c r="K144" s="63" t="s">
        <v>4017</v>
      </c>
      <c r="L144" s="62" t="s">
        <v>4016</v>
      </c>
      <c r="M144" s="63" t="s">
        <v>4017</v>
      </c>
      <c r="N144" s="62" t="s">
        <v>4016</v>
      </c>
      <c r="O144" s="63" t="s">
        <v>4017</v>
      </c>
      <c r="CN144" s="62" t="s">
        <v>4018</v>
      </c>
      <c r="CO144" s="68" t="s">
        <v>4019</v>
      </c>
      <c r="CP144" s="62" t="s">
        <v>4018</v>
      </c>
      <c r="CQ144" s="63" t="s">
        <v>4019</v>
      </c>
      <c r="CR144" s="62" t="s">
        <v>4018</v>
      </c>
      <c r="CS144" s="68" t="s">
        <v>4019</v>
      </c>
      <c r="CV144" s="126" t="s">
        <v>6578</v>
      </c>
      <c r="CW144" s="127" t="s">
        <v>4020</v>
      </c>
      <c r="CX144" s="126" t="s">
        <v>6578</v>
      </c>
      <c r="CY144" s="127" t="s">
        <v>4020</v>
      </c>
      <c r="CZ144" s="126" t="s">
        <v>6578</v>
      </c>
      <c r="DA144" s="127" t="s">
        <v>4020</v>
      </c>
      <c r="DB144" s="126" t="s">
        <v>6578</v>
      </c>
      <c r="DC144" s="127" t="s">
        <v>4020</v>
      </c>
      <c r="EH144" s="134" t="s">
        <v>3404</v>
      </c>
      <c r="EI144" s="74" t="s">
        <v>3405</v>
      </c>
      <c r="EQ144" s="135"/>
      <c r="ES144" s="135"/>
      <c r="GP144" s="255">
        <v>101528</v>
      </c>
      <c r="GQ144" s="255" t="s">
        <v>6579</v>
      </c>
    </row>
    <row r="145" spans="6:199" ht="14.85" customHeight="1">
      <c r="F145" s="62" t="s">
        <v>4022</v>
      </c>
      <c r="G145" s="63" t="s">
        <v>4023</v>
      </c>
      <c r="H145" s="62" t="s">
        <v>4022</v>
      </c>
      <c r="I145" s="63" t="s">
        <v>4023</v>
      </c>
      <c r="J145" s="62" t="s">
        <v>4022</v>
      </c>
      <c r="K145" s="63" t="s">
        <v>4023</v>
      </c>
      <c r="L145" s="62" t="s">
        <v>4022</v>
      </c>
      <c r="M145" s="63" t="s">
        <v>4023</v>
      </c>
      <c r="N145" s="62" t="s">
        <v>4022</v>
      </c>
      <c r="O145" s="63" t="s">
        <v>4023</v>
      </c>
      <c r="CN145" s="62" t="s">
        <v>4024</v>
      </c>
      <c r="CO145" s="68" t="s">
        <v>4025</v>
      </c>
      <c r="CP145" s="62" t="s">
        <v>4024</v>
      </c>
      <c r="CQ145" s="63" t="s">
        <v>4025</v>
      </c>
      <c r="CR145" s="62" t="s">
        <v>4024</v>
      </c>
      <c r="CS145" s="68" t="s">
        <v>4025</v>
      </c>
      <c r="CV145" s="126" t="s">
        <v>6578</v>
      </c>
      <c r="CW145" s="127" t="s">
        <v>4020</v>
      </c>
      <c r="CX145" s="126" t="s">
        <v>6578</v>
      </c>
      <c r="CY145" s="127" t="s">
        <v>4020</v>
      </c>
      <c r="CZ145" s="126" t="s">
        <v>6578</v>
      </c>
      <c r="DA145" s="127" t="s">
        <v>4020</v>
      </c>
      <c r="DB145" s="126" t="s">
        <v>6578</v>
      </c>
      <c r="DC145" s="127" t="s">
        <v>4020</v>
      </c>
      <c r="EH145" s="134" t="s">
        <v>3413</v>
      </c>
      <c r="EI145" s="74" t="s">
        <v>4026</v>
      </c>
      <c r="EQ145" s="135"/>
      <c r="ES145" s="135"/>
      <c r="GP145" s="255">
        <v>101534</v>
      </c>
      <c r="GQ145" s="255" t="s">
        <v>6580</v>
      </c>
    </row>
    <row r="146" spans="6:199" ht="14.85" customHeight="1">
      <c r="F146" s="62" t="s">
        <v>4028</v>
      </c>
      <c r="G146" s="63" t="s">
        <v>4029</v>
      </c>
      <c r="H146" s="62" t="s">
        <v>4028</v>
      </c>
      <c r="I146" s="63" t="s">
        <v>4029</v>
      </c>
      <c r="J146" s="62" t="s">
        <v>4028</v>
      </c>
      <c r="K146" s="63" t="s">
        <v>4029</v>
      </c>
      <c r="L146" s="62" t="s">
        <v>4028</v>
      </c>
      <c r="M146" s="63" t="s">
        <v>4029</v>
      </c>
      <c r="N146" s="62" t="s">
        <v>4028</v>
      </c>
      <c r="O146" s="63" t="s">
        <v>4029</v>
      </c>
      <c r="CN146" s="62" t="s">
        <v>4030</v>
      </c>
      <c r="CO146" s="68" t="s">
        <v>4031</v>
      </c>
      <c r="CP146" s="62" t="s">
        <v>4030</v>
      </c>
      <c r="CQ146" s="63" t="s">
        <v>4031</v>
      </c>
      <c r="CR146" s="62" t="s">
        <v>4030</v>
      </c>
      <c r="CS146" s="68" t="s">
        <v>4031</v>
      </c>
      <c r="CV146" s="126" t="s">
        <v>6581</v>
      </c>
      <c r="CW146" s="127" t="s">
        <v>4032</v>
      </c>
      <c r="CX146" s="126" t="s">
        <v>6581</v>
      </c>
      <c r="CY146" s="127" t="s">
        <v>4032</v>
      </c>
      <c r="CZ146" s="126" t="s">
        <v>6581</v>
      </c>
      <c r="DA146" s="127" t="s">
        <v>4032</v>
      </c>
      <c r="DB146" s="126" t="s">
        <v>6581</v>
      </c>
      <c r="DC146" s="127" t="s">
        <v>4032</v>
      </c>
      <c r="EH146" s="134" t="s">
        <v>3424</v>
      </c>
      <c r="EI146" s="74" t="s">
        <v>3425</v>
      </c>
      <c r="EQ146" s="135"/>
      <c r="ES146" s="135"/>
      <c r="GP146" s="255">
        <v>101515</v>
      </c>
      <c r="GQ146" s="255" t="s">
        <v>6582</v>
      </c>
    </row>
    <row r="147" spans="6:199" ht="14.85" customHeight="1">
      <c r="F147" s="62" t="s">
        <v>4034</v>
      </c>
      <c r="G147" s="63" t="s">
        <v>4035</v>
      </c>
      <c r="H147" s="62" t="s">
        <v>4034</v>
      </c>
      <c r="I147" s="63" t="s">
        <v>4035</v>
      </c>
      <c r="J147" s="62" t="s">
        <v>4034</v>
      </c>
      <c r="K147" s="63" t="s">
        <v>4035</v>
      </c>
      <c r="L147" s="62" t="s">
        <v>4034</v>
      </c>
      <c r="M147" s="63" t="s">
        <v>4035</v>
      </c>
      <c r="N147" s="62" t="s">
        <v>4034</v>
      </c>
      <c r="O147" s="63" t="s">
        <v>4035</v>
      </c>
      <c r="CN147" s="62" t="s">
        <v>4036</v>
      </c>
      <c r="CO147" s="68" t="s">
        <v>4037</v>
      </c>
      <c r="CP147" s="62" t="s">
        <v>4036</v>
      </c>
      <c r="CQ147" s="63" t="s">
        <v>4037</v>
      </c>
      <c r="CR147" s="62" t="s">
        <v>4036</v>
      </c>
      <c r="CS147" s="68" t="s">
        <v>4037</v>
      </c>
      <c r="CV147" s="126" t="s">
        <v>6581</v>
      </c>
      <c r="CW147" s="127" t="s">
        <v>4032</v>
      </c>
      <c r="CX147" s="126" t="s">
        <v>6581</v>
      </c>
      <c r="CY147" s="127" t="s">
        <v>4032</v>
      </c>
      <c r="CZ147" s="126" t="s">
        <v>6581</v>
      </c>
      <c r="DA147" s="127" t="s">
        <v>4032</v>
      </c>
      <c r="DB147" s="126" t="s">
        <v>6581</v>
      </c>
      <c r="DC147" s="127" t="s">
        <v>4032</v>
      </c>
      <c r="EH147" s="134" t="s">
        <v>3434</v>
      </c>
      <c r="EI147" s="74" t="s">
        <v>3435</v>
      </c>
      <c r="EQ147" s="135"/>
      <c r="ES147" s="135"/>
      <c r="GP147" s="255">
        <v>101516</v>
      </c>
      <c r="GQ147" s="255" t="s">
        <v>6583</v>
      </c>
    </row>
    <row r="148" spans="6:199" ht="14.85" customHeight="1">
      <c r="F148" s="62" t="s">
        <v>4040</v>
      </c>
      <c r="G148" s="63" t="s">
        <v>4041</v>
      </c>
      <c r="H148" s="62" t="s">
        <v>4040</v>
      </c>
      <c r="I148" s="63" t="s">
        <v>4041</v>
      </c>
      <c r="J148" s="62" t="s">
        <v>4040</v>
      </c>
      <c r="K148" s="63" t="s">
        <v>4041</v>
      </c>
      <c r="L148" s="62" t="s">
        <v>4040</v>
      </c>
      <c r="M148" s="63" t="s">
        <v>4041</v>
      </c>
      <c r="N148" s="62" t="s">
        <v>4040</v>
      </c>
      <c r="O148" s="63" t="s">
        <v>4041</v>
      </c>
      <c r="CN148" s="62" t="s">
        <v>4042</v>
      </c>
      <c r="CO148" s="68" t="s">
        <v>4043</v>
      </c>
      <c r="CP148" s="62" t="s">
        <v>4042</v>
      </c>
      <c r="CQ148" s="63" t="s">
        <v>4043</v>
      </c>
      <c r="CR148" s="62" t="s">
        <v>4042</v>
      </c>
      <c r="CS148" s="68" t="s">
        <v>4043</v>
      </c>
      <c r="CV148" s="126" t="s">
        <v>6584</v>
      </c>
      <c r="CW148" s="127" t="s">
        <v>4044</v>
      </c>
      <c r="CX148" s="126" t="s">
        <v>6584</v>
      </c>
      <c r="CY148" s="127" t="s">
        <v>4044</v>
      </c>
      <c r="CZ148" s="126" t="s">
        <v>6584</v>
      </c>
      <c r="DA148" s="127" t="s">
        <v>4044</v>
      </c>
      <c r="DB148" s="126" t="s">
        <v>6584</v>
      </c>
      <c r="DC148" s="127" t="s">
        <v>4044</v>
      </c>
      <c r="EH148" s="134" t="s">
        <v>3445</v>
      </c>
      <c r="EI148" s="74" t="s">
        <v>3446</v>
      </c>
      <c r="EQ148" s="135"/>
      <c r="ES148" s="135"/>
      <c r="GP148" s="255">
        <v>101518</v>
      </c>
      <c r="GQ148" s="255" t="s">
        <v>6585</v>
      </c>
    </row>
    <row r="149" spans="6:199" ht="14.85" customHeight="1">
      <c r="F149" s="62" t="s">
        <v>4046</v>
      </c>
      <c r="G149" s="63" t="s">
        <v>4047</v>
      </c>
      <c r="H149" s="62" t="s">
        <v>4046</v>
      </c>
      <c r="I149" s="63" t="s">
        <v>4047</v>
      </c>
      <c r="J149" s="62" t="s">
        <v>4046</v>
      </c>
      <c r="K149" s="63" t="s">
        <v>4047</v>
      </c>
      <c r="L149" s="62" t="s">
        <v>4046</v>
      </c>
      <c r="M149" s="63" t="s">
        <v>4047</v>
      </c>
      <c r="N149" s="62" t="s">
        <v>4046</v>
      </c>
      <c r="O149" s="63" t="s">
        <v>4047</v>
      </c>
      <c r="CN149" s="62" t="s">
        <v>4048</v>
      </c>
      <c r="CO149" s="68" t="s">
        <v>4049</v>
      </c>
      <c r="CP149" s="62" t="s">
        <v>4048</v>
      </c>
      <c r="CQ149" s="63" t="s">
        <v>4049</v>
      </c>
      <c r="CR149" s="62" t="s">
        <v>4048</v>
      </c>
      <c r="CS149" s="68" t="s">
        <v>4049</v>
      </c>
      <c r="CV149" s="126" t="s">
        <v>6586</v>
      </c>
      <c r="CW149" s="127" t="s">
        <v>4050</v>
      </c>
      <c r="CX149" s="126" t="s">
        <v>6586</v>
      </c>
      <c r="CY149" s="127" t="s">
        <v>4050</v>
      </c>
      <c r="CZ149" s="126" t="s">
        <v>6586</v>
      </c>
      <c r="DA149" s="127" t="s">
        <v>4050</v>
      </c>
      <c r="DB149" s="126" t="s">
        <v>6586</v>
      </c>
      <c r="DC149" s="127" t="s">
        <v>4050</v>
      </c>
      <c r="EH149" s="134" t="s">
        <v>3455</v>
      </c>
      <c r="EI149" s="74" t="s">
        <v>3456</v>
      </c>
      <c r="EQ149" s="135"/>
      <c r="ES149" s="135"/>
      <c r="GP149" s="255">
        <v>101519</v>
      </c>
      <c r="GQ149" s="255" t="s">
        <v>6587</v>
      </c>
    </row>
    <row r="150" spans="6:199" ht="14.85" customHeight="1">
      <c r="F150" s="62" t="s">
        <v>4052</v>
      </c>
      <c r="G150" s="63" t="s">
        <v>4053</v>
      </c>
      <c r="H150" s="62" t="s">
        <v>4052</v>
      </c>
      <c r="I150" s="63" t="s">
        <v>4053</v>
      </c>
      <c r="J150" s="62" t="s">
        <v>4052</v>
      </c>
      <c r="K150" s="63" t="s">
        <v>4053</v>
      </c>
      <c r="L150" s="62" t="s">
        <v>4052</v>
      </c>
      <c r="M150" s="63" t="s">
        <v>4053</v>
      </c>
      <c r="N150" s="62" t="s">
        <v>4052</v>
      </c>
      <c r="O150" s="63" t="s">
        <v>4053</v>
      </c>
      <c r="CN150" s="62" t="s">
        <v>4054</v>
      </c>
      <c r="CO150" s="68" t="s">
        <v>4055</v>
      </c>
      <c r="CP150" s="62" t="s">
        <v>4054</v>
      </c>
      <c r="CQ150" s="63" t="s">
        <v>4055</v>
      </c>
      <c r="CR150" s="62" t="s">
        <v>4054</v>
      </c>
      <c r="CS150" s="68" t="s">
        <v>4055</v>
      </c>
      <c r="CV150" s="126" t="s">
        <v>6588</v>
      </c>
      <c r="CW150" s="127" t="s">
        <v>4056</v>
      </c>
      <c r="CX150" s="126" t="s">
        <v>6588</v>
      </c>
      <c r="CY150" s="127" t="s">
        <v>4056</v>
      </c>
      <c r="CZ150" s="126" t="s">
        <v>6588</v>
      </c>
      <c r="DA150" s="127" t="s">
        <v>4056</v>
      </c>
      <c r="DB150" s="126" t="s">
        <v>6588</v>
      </c>
      <c r="DC150" s="127" t="s">
        <v>4056</v>
      </c>
      <c r="EH150" s="134" t="s">
        <v>3465</v>
      </c>
      <c r="EI150" s="74" t="s">
        <v>4057</v>
      </c>
      <c r="EQ150" s="135"/>
      <c r="ES150" s="135"/>
      <c r="GP150" s="255">
        <v>101537</v>
      </c>
      <c r="GQ150" s="255" t="s">
        <v>6589</v>
      </c>
    </row>
    <row r="151" spans="6:199" ht="14.85" customHeight="1">
      <c r="F151" s="62" t="s">
        <v>4059</v>
      </c>
      <c r="G151" s="63" t="s">
        <v>4060</v>
      </c>
      <c r="H151" s="62" t="s">
        <v>4059</v>
      </c>
      <c r="I151" s="63" t="s">
        <v>4060</v>
      </c>
      <c r="J151" s="62" t="s">
        <v>4059</v>
      </c>
      <c r="K151" s="63" t="s">
        <v>4060</v>
      </c>
      <c r="L151" s="62" t="s">
        <v>4059</v>
      </c>
      <c r="M151" s="63" t="s">
        <v>4060</v>
      </c>
      <c r="N151" s="62" t="s">
        <v>4059</v>
      </c>
      <c r="O151" s="63" t="s">
        <v>4060</v>
      </c>
      <c r="CN151" s="62" t="s">
        <v>4061</v>
      </c>
      <c r="CO151" s="68" t="s">
        <v>4062</v>
      </c>
      <c r="CP151" s="62" t="s">
        <v>4061</v>
      </c>
      <c r="CQ151" s="63" t="s">
        <v>4062</v>
      </c>
      <c r="CR151" s="62" t="s">
        <v>4061</v>
      </c>
      <c r="CS151" s="68" t="s">
        <v>4062</v>
      </c>
      <c r="CV151" s="126" t="s">
        <v>6590</v>
      </c>
      <c r="CW151" s="127" t="s">
        <v>4063</v>
      </c>
      <c r="CX151" s="126" t="s">
        <v>6590</v>
      </c>
      <c r="CY151" s="127" t="s">
        <v>4063</v>
      </c>
      <c r="CZ151" s="126" t="s">
        <v>6590</v>
      </c>
      <c r="DA151" s="127" t="s">
        <v>4063</v>
      </c>
      <c r="DB151" s="126" t="s">
        <v>6590</v>
      </c>
      <c r="DC151" s="127" t="s">
        <v>4063</v>
      </c>
      <c r="EH151" s="134" t="s">
        <v>3474</v>
      </c>
      <c r="EI151" s="74" t="s">
        <v>3475</v>
      </c>
      <c r="EQ151" s="135"/>
      <c r="ES151" s="135"/>
      <c r="GP151" s="255">
        <v>101540</v>
      </c>
      <c r="GQ151" s="255" t="s">
        <v>6591</v>
      </c>
    </row>
    <row r="152" spans="6:199" ht="14.85" customHeight="1">
      <c r="F152" s="62" t="s">
        <v>4065</v>
      </c>
      <c r="G152" s="63" t="s">
        <v>4066</v>
      </c>
      <c r="H152" s="62" t="s">
        <v>4065</v>
      </c>
      <c r="I152" s="63" t="s">
        <v>4066</v>
      </c>
      <c r="J152" s="62" t="s">
        <v>4065</v>
      </c>
      <c r="K152" s="63" t="s">
        <v>4066</v>
      </c>
      <c r="L152" s="62" t="s">
        <v>4065</v>
      </c>
      <c r="M152" s="63" t="s">
        <v>4066</v>
      </c>
      <c r="N152" s="62" t="s">
        <v>4065</v>
      </c>
      <c r="O152" s="63" t="s">
        <v>4066</v>
      </c>
      <c r="CN152" s="62" t="s">
        <v>4067</v>
      </c>
      <c r="CO152" s="68" t="s">
        <v>4068</v>
      </c>
      <c r="CP152" s="62" t="s">
        <v>4067</v>
      </c>
      <c r="CQ152" s="63" t="s">
        <v>4068</v>
      </c>
      <c r="CR152" s="62" t="s">
        <v>4067</v>
      </c>
      <c r="CS152" s="68" t="s">
        <v>4068</v>
      </c>
      <c r="CV152" s="126" t="s">
        <v>6592</v>
      </c>
      <c r="CW152" s="127" t="s">
        <v>4069</v>
      </c>
      <c r="CX152" s="126" t="s">
        <v>6592</v>
      </c>
      <c r="CY152" s="127" t="s">
        <v>4069</v>
      </c>
      <c r="CZ152" s="126" t="s">
        <v>6592</v>
      </c>
      <c r="DA152" s="127" t="s">
        <v>4069</v>
      </c>
      <c r="DB152" s="126" t="s">
        <v>6592</v>
      </c>
      <c r="DC152" s="127" t="s">
        <v>4069</v>
      </c>
      <c r="EH152" s="134" t="s">
        <v>3495</v>
      </c>
      <c r="EI152" s="74" t="s">
        <v>3496</v>
      </c>
      <c r="EQ152" s="135"/>
      <c r="ES152" s="135"/>
      <c r="GP152" s="255">
        <v>101520</v>
      </c>
      <c r="GQ152" s="255" t="s">
        <v>6593</v>
      </c>
    </row>
    <row r="153" spans="6:199" ht="14.85" customHeight="1">
      <c r="F153" s="62" t="s">
        <v>4071</v>
      </c>
      <c r="G153" s="63" t="s">
        <v>4072</v>
      </c>
      <c r="H153" s="62" t="s">
        <v>4071</v>
      </c>
      <c r="I153" s="63" t="s">
        <v>4072</v>
      </c>
      <c r="J153" s="62" t="s">
        <v>4071</v>
      </c>
      <c r="K153" s="63" t="s">
        <v>4072</v>
      </c>
      <c r="L153" s="62" t="s">
        <v>4071</v>
      </c>
      <c r="M153" s="63" t="s">
        <v>4072</v>
      </c>
      <c r="N153" s="62" t="s">
        <v>4071</v>
      </c>
      <c r="O153" s="63" t="s">
        <v>4072</v>
      </c>
      <c r="CN153" s="62" t="s">
        <v>4073</v>
      </c>
      <c r="CO153" s="68" t="s">
        <v>4074</v>
      </c>
      <c r="CP153" s="62" t="s">
        <v>4073</v>
      </c>
      <c r="CQ153" s="63" t="s">
        <v>4074</v>
      </c>
      <c r="CR153" s="62" t="s">
        <v>4073</v>
      </c>
      <c r="CS153" s="68" t="s">
        <v>4074</v>
      </c>
      <c r="CV153" s="126" t="s">
        <v>6594</v>
      </c>
      <c r="CW153" s="127" t="s">
        <v>4075</v>
      </c>
      <c r="CX153" s="126" t="s">
        <v>6594</v>
      </c>
      <c r="CY153" s="127" t="s">
        <v>4075</v>
      </c>
      <c r="CZ153" s="126" t="s">
        <v>6594</v>
      </c>
      <c r="DA153" s="127" t="s">
        <v>4075</v>
      </c>
      <c r="DB153" s="126" t="s">
        <v>6594</v>
      </c>
      <c r="DC153" s="127" t="s">
        <v>4075</v>
      </c>
      <c r="EH153" s="134" t="s">
        <v>3503</v>
      </c>
      <c r="EI153" s="74" t="s">
        <v>3504</v>
      </c>
      <c r="EQ153" s="135"/>
      <c r="ES153" s="135"/>
      <c r="GP153" s="255">
        <v>101522</v>
      </c>
      <c r="GQ153" s="255" t="s">
        <v>6595</v>
      </c>
    </row>
    <row r="154" spans="6:199" ht="14.85" customHeight="1">
      <c r="F154" s="62" t="s">
        <v>4077</v>
      </c>
      <c r="G154" s="63" t="s">
        <v>4078</v>
      </c>
      <c r="H154" s="62" t="s">
        <v>4077</v>
      </c>
      <c r="I154" s="63" t="s">
        <v>4078</v>
      </c>
      <c r="J154" s="62" t="s">
        <v>4077</v>
      </c>
      <c r="K154" s="63" t="s">
        <v>4078</v>
      </c>
      <c r="L154" s="62" t="s">
        <v>4077</v>
      </c>
      <c r="M154" s="63" t="s">
        <v>4078</v>
      </c>
      <c r="N154" s="62" t="s">
        <v>4077</v>
      </c>
      <c r="O154" s="63" t="s">
        <v>4078</v>
      </c>
      <c r="CN154" s="62" t="s">
        <v>4079</v>
      </c>
      <c r="CO154" s="68" t="s">
        <v>4080</v>
      </c>
      <c r="CP154" s="62" t="s">
        <v>4079</v>
      </c>
      <c r="CQ154" s="63" t="s">
        <v>4080</v>
      </c>
      <c r="CR154" s="62" t="s">
        <v>4079</v>
      </c>
      <c r="CS154" s="68" t="s">
        <v>4080</v>
      </c>
      <c r="CV154" s="126" t="s">
        <v>6596</v>
      </c>
      <c r="CW154" s="127" t="s">
        <v>4081</v>
      </c>
      <c r="CX154" s="126" t="s">
        <v>6596</v>
      </c>
      <c r="CY154" s="127" t="s">
        <v>4081</v>
      </c>
      <c r="CZ154" s="126" t="s">
        <v>6596</v>
      </c>
      <c r="DA154" s="127" t="s">
        <v>4081</v>
      </c>
      <c r="DB154" s="126" t="s">
        <v>6596</v>
      </c>
      <c r="DC154" s="127" t="s">
        <v>4081</v>
      </c>
      <c r="EH154" s="134" t="s">
        <v>3514</v>
      </c>
      <c r="EI154" s="74" t="s">
        <v>3515</v>
      </c>
      <c r="EQ154" s="135"/>
      <c r="ES154" s="135"/>
      <c r="GP154" s="255">
        <v>101523</v>
      </c>
      <c r="GQ154" s="255" t="s">
        <v>6597</v>
      </c>
    </row>
    <row r="155" spans="6:199" ht="14.85" customHeight="1">
      <c r="F155" s="62" t="s">
        <v>4083</v>
      </c>
      <c r="G155" s="63" t="s">
        <v>4084</v>
      </c>
      <c r="H155" s="62" t="s">
        <v>4083</v>
      </c>
      <c r="I155" s="63" t="s">
        <v>4084</v>
      </c>
      <c r="J155" s="62" t="s">
        <v>4083</v>
      </c>
      <c r="K155" s="63" t="s">
        <v>4084</v>
      </c>
      <c r="L155" s="62" t="s">
        <v>4083</v>
      </c>
      <c r="M155" s="63" t="s">
        <v>4084</v>
      </c>
      <c r="N155" s="62" t="s">
        <v>4083</v>
      </c>
      <c r="O155" s="63" t="s">
        <v>4084</v>
      </c>
      <c r="CN155" s="62" t="s">
        <v>4085</v>
      </c>
      <c r="CO155" s="68" t="s">
        <v>4086</v>
      </c>
      <c r="CP155" s="62" t="s">
        <v>4085</v>
      </c>
      <c r="CQ155" s="63" t="s">
        <v>4086</v>
      </c>
      <c r="CR155" s="62" t="s">
        <v>4085</v>
      </c>
      <c r="CS155" s="68" t="s">
        <v>4086</v>
      </c>
      <c r="CV155" s="126" t="s">
        <v>6598</v>
      </c>
      <c r="CW155" s="127" t="s">
        <v>4087</v>
      </c>
      <c r="CX155" s="126" t="s">
        <v>6598</v>
      </c>
      <c r="CY155" s="127" t="s">
        <v>4087</v>
      </c>
      <c r="CZ155" s="126" t="s">
        <v>6598</v>
      </c>
      <c r="DA155" s="127" t="s">
        <v>4087</v>
      </c>
      <c r="DB155" s="126" t="s">
        <v>6598</v>
      </c>
      <c r="DC155" s="127" t="s">
        <v>4087</v>
      </c>
      <c r="EH155" s="134" t="s">
        <v>3523</v>
      </c>
      <c r="EI155" s="74" t="s">
        <v>3524</v>
      </c>
      <c r="EQ155" s="135"/>
      <c r="ES155" s="135"/>
      <c r="GP155" s="255">
        <v>101524</v>
      </c>
      <c r="GQ155" s="255" t="s">
        <v>6597</v>
      </c>
    </row>
    <row r="156" spans="6:199" ht="14.85" customHeight="1">
      <c r="F156" s="62" t="s">
        <v>4089</v>
      </c>
      <c r="G156" s="63" t="s">
        <v>4090</v>
      </c>
      <c r="H156" s="62" t="s">
        <v>4089</v>
      </c>
      <c r="I156" s="63" t="s">
        <v>4090</v>
      </c>
      <c r="J156" s="62" t="s">
        <v>4089</v>
      </c>
      <c r="K156" s="63" t="s">
        <v>4090</v>
      </c>
      <c r="L156" s="62" t="s">
        <v>4089</v>
      </c>
      <c r="M156" s="63" t="s">
        <v>4090</v>
      </c>
      <c r="N156" s="62" t="s">
        <v>4089</v>
      </c>
      <c r="O156" s="63" t="s">
        <v>4090</v>
      </c>
      <c r="CN156" s="62" t="s">
        <v>4091</v>
      </c>
      <c r="CO156" s="68" t="s">
        <v>4092</v>
      </c>
      <c r="CP156" s="62" t="s">
        <v>4091</v>
      </c>
      <c r="CQ156" s="63" t="s">
        <v>4092</v>
      </c>
      <c r="CR156" s="62" t="s">
        <v>4091</v>
      </c>
      <c r="CS156" s="68" t="s">
        <v>4092</v>
      </c>
      <c r="CV156" s="126" t="s">
        <v>6599</v>
      </c>
      <c r="CW156" s="127" t="s">
        <v>4093</v>
      </c>
      <c r="CX156" s="126" t="s">
        <v>6599</v>
      </c>
      <c r="CY156" s="127" t="s">
        <v>4093</v>
      </c>
      <c r="CZ156" s="126" t="s">
        <v>6599</v>
      </c>
      <c r="DA156" s="127" t="s">
        <v>4093</v>
      </c>
      <c r="DB156" s="126" t="s">
        <v>6599</v>
      </c>
      <c r="DC156" s="127" t="s">
        <v>4093</v>
      </c>
      <c r="EH156" s="134" t="s">
        <v>3533</v>
      </c>
      <c r="EI156" s="74" t="s">
        <v>3534</v>
      </c>
      <c r="EQ156" s="135"/>
      <c r="ES156" s="135"/>
      <c r="GP156" s="255">
        <v>101525</v>
      </c>
      <c r="GQ156" s="255" t="s">
        <v>6597</v>
      </c>
    </row>
    <row r="157" spans="6:199" ht="14.85" customHeight="1">
      <c r="F157" s="62" t="s">
        <v>4095</v>
      </c>
      <c r="G157" s="63" t="s">
        <v>4096</v>
      </c>
      <c r="H157" s="62" t="s">
        <v>4095</v>
      </c>
      <c r="I157" s="63" t="s">
        <v>4096</v>
      </c>
      <c r="J157" s="62" t="s">
        <v>4095</v>
      </c>
      <c r="K157" s="63" t="s">
        <v>4096</v>
      </c>
      <c r="L157" s="62" t="s">
        <v>4095</v>
      </c>
      <c r="M157" s="63" t="s">
        <v>4096</v>
      </c>
      <c r="N157" s="62" t="s">
        <v>4095</v>
      </c>
      <c r="O157" s="63" t="s">
        <v>4096</v>
      </c>
      <c r="CN157" s="62" t="s">
        <v>4097</v>
      </c>
      <c r="CO157" s="68" t="s">
        <v>4098</v>
      </c>
      <c r="CP157" s="62" t="s">
        <v>4097</v>
      </c>
      <c r="CQ157" s="63" t="s">
        <v>4098</v>
      </c>
      <c r="CR157" s="62" t="s">
        <v>4097</v>
      </c>
      <c r="CS157" s="68" t="s">
        <v>4098</v>
      </c>
      <c r="CV157" s="126" t="s">
        <v>6600</v>
      </c>
      <c r="CW157" s="127" t="s">
        <v>4099</v>
      </c>
      <c r="CX157" s="126" t="s">
        <v>6600</v>
      </c>
      <c r="CY157" s="127" t="s">
        <v>4099</v>
      </c>
      <c r="CZ157" s="126" t="s">
        <v>6600</v>
      </c>
      <c r="DA157" s="127" t="s">
        <v>4099</v>
      </c>
      <c r="DB157" s="126" t="s">
        <v>6600</v>
      </c>
      <c r="DC157" s="127" t="s">
        <v>4099</v>
      </c>
      <c r="EH157" s="134" t="s">
        <v>3544</v>
      </c>
      <c r="EI157" s="74" t="s">
        <v>3545</v>
      </c>
      <c r="EQ157" s="135"/>
      <c r="ES157" s="135"/>
      <c r="GP157" s="255">
        <v>101564</v>
      </c>
      <c r="GQ157" s="255" t="s">
        <v>6601</v>
      </c>
    </row>
    <row r="158" spans="6:199" ht="14.85" customHeight="1">
      <c r="F158" s="62" t="s">
        <v>4100</v>
      </c>
      <c r="G158" s="63" t="s">
        <v>4101</v>
      </c>
      <c r="H158" s="62" t="s">
        <v>4100</v>
      </c>
      <c r="I158" s="63" t="s">
        <v>4101</v>
      </c>
      <c r="J158" s="62" t="s">
        <v>4100</v>
      </c>
      <c r="K158" s="63" t="s">
        <v>4101</v>
      </c>
      <c r="L158" s="62" t="s">
        <v>4100</v>
      </c>
      <c r="M158" s="63" t="s">
        <v>4101</v>
      </c>
      <c r="N158" s="62" t="s">
        <v>4100</v>
      </c>
      <c r="O158" s="63" t="s">
        <v>4101</v>
      </c>
      <c r="CN158" s="62" t="s">
        <v>4102</v>
      </c>
      <c r="CO158" s="68" t="s">
        <v>4103</v>
      </c>
      <c r="CP158" s="62" t="s">
        <v>4102</v>
      </c>
      <c r="CQ158" s="63" t="s">
        <v>4103</v>
      </c>
      <c r="CR158" s="62" t="s">
        <v>4102</v>
      </c>
      <c r="CS158" s="68" t="s">
        <v>4103</v>
      </c>
      <c r="CV158" s="126" t="s">
        <v>6602</v>
      </c>
      <c r="CW158" s="127" t="s">
        <v>4104</v>
      </c>
      <c r="CX158" s="126" t="s">
        <v>6602</v>
      </c>
      <c r="CY158" s="127" t="s">
        <v>4104</v>
      </c>
      <c r="CZ158" s="126" t="s">
        <v>6602</v>
      </c>
      <c r="DA158" s="127" t="s">
        <v>4104</v>
      </c>
      <c r="DB158" s="126" t="s">
        <v>6602</v>
      </c>
      <c r="DC158" s="127" t="s">
        <v>4104</v>
      </c>
      <c r="EH158" s="134" t="s">
        <v>3552</v>
      </c>
      <c r="EI158" s="74" t="s">
        <v>3553</v>
      </c>
      <c r="EQ158" s="135"/>
      <c r="ES158" s="135"/>
      <c r="GP158" s="255">
        <v>101645</v>
      </c>
      <c r="GQ158" s="255" t="s">
        <v>6603</v>
      </c>
    </row>
    <row r="159" spans="6:199" ht="14.85" customHeight="1">
      <c r="F159" s="62" t="s">
        <v>4107</v>
      </c>
      <c r="G159" s="63" t="s">
        <v>4108</v>
      </c>
      <c r="H159" s="62" t="s">
        <v>4107</v>
      </c>
      <c r="I159" s="63" t="s">
        <v>4108</v>
      </c>
      <c r="J159" s="62" t="s">
        <v>4107</v>
      </c>
      <c r="K159" s="63" t="s">
        <v>4108</v>
      </c>
      <c r="L159" s="62" t="s">
        <v>4107</v>
      </c>
      <c r="M159" s="63" t="s">
        <v>4108</v>
      </c>
      <c r="N159" s="62" t="s">
        <v>4107</v>
      </c>
      <c r="O159" s="63" t="s">
        <v>4108</v>
      </c>
      <c r="CN159" s="62" t="s">
        <v>4109</v>
      </c>
      <c r="CO159" s="68" t="s">
        <v>4110</v>
      </c>
      <c r="CP159" s="62" t="s">
        <v>4109</v>
      </c>
      <c r="CQ159" s="63" t="s">
        <v>4110</v>
      </c>
      <c r="CR159" s="62" t="s">
        <v>4109</v>
      </c>
      <c r="CS159" s="68" t="s">
        <v>4110</v>
      </c>
      <c r="CV159" s="126" t="s">
        <v>6604</v>
      </c>
      <c r="CW159" s="127" t="s">
        <v>4111</v>
      </c>
      <c r="CX159" s="126" t="s">
        <v>6604</v>
      </c>
      <c r="CY159" s="127" t="s">
        <v>4111</v>
      </c>
      <c r="CZ159" s="126" t="s">
        <v>6604</v>
      </c>
      <c r="DA159" s="127" t="s">
        <v>4111</v>
      </c>
      <c r="DB159" s="126" t="s">
        <v>6604</v>
      </c>
      <c r="DC159" s="127" t="s">
        <v>4111</v>
      </c>
      <c r="EH159" s="134" t="s">
        <v>3562</v>
      </c>
      <c r="EI159" s="74" t="s">
        <v>3563</v>
      </c>
      <c r="EQ159" s="135"/>
      <c r="ES159" s="135"/>
      <c r="GP159" s="255">
        <v>101647</v>
      </c>
      <c r="GQ159" s="255" t="s">
        <v>6605</v>
      </c>
    </row>
    <row r="160" spans="6:199" ht="14.85" customHeight="1">
      <c r="F160" s="62" t="s">
        <v>4114</v>
      </c>
      <c r="G160" s="63" t="s">
        <v>4115</v>
      </c>
      <c r="H160" s="62" t="s">
        <v>4114</v>
      </c>
      <c r="I160" s="63" t="s">
        <v>4115</v>
      </c>
      <c r="J160" s="62" t="s">
        <v>4114</v>
      </c>
      <c r="K160" s="63" t="s">
        <v>4115</v>
      </c>
      <c r="L160" s="62" t="s">
        <v>4114</v>
      </c>
      <c r="M160" s="63" t="s">
        <v>4115</v>
      </c>
      <c r="N160" s="62" t="s">
        <v>4114</v>
      </c>
      <c r="O160" s="63" t="s">
        <v>4115</v>
      </c>
      <c r="CN160" s="62" t="s">
        <v>4116</v>
      </c>
      <c r="CO160" s="68" t="s">
        <v>4117</v>
      </c>
      <c r="CP160" s="62" t="s">
        <v>4116</v>
      </c>
      <c r="CQ160" s="63" t="s">
        <v>4117</v>
      </c>
      <c r="CR160" s="62" t="s">
        <v>4116</v>
      </c>
      <c r="CS160" s="68" t="s">
        <v>4117</v>
      </c>
      <c r="CV160" s="126" t="s">
        <v>6606</v>
      </c>
      <c r="CW160" s="127" t="s">
        <v>4118</v>
      </c>
      <c r="CX160" s="126" t="s">
        <v>6606</v>
      </c>
      <c r="CY160" s="127" t="s">
        <v>4118</v>
      </c>
      <c r="CZ160" s="126" t="s">
        <v>6606</v>
      </c>
      <c r="DA160" s="127" t="s">
        <v>4118</v>
      </c>
      <c r="DB160" s="126" t="s">
        <v>6606</v>
      </c>
      <c r="DC160" s="127" t="s">
        <v>4118</v>
      </c>
      <c r="EH160" s="134" t="s">
        <v>3573</v>
      </c>
      <c r="EI160" s="74" t="s">
        <v>3574</v>
      </c>
      <c r="EQ160" s="135"/>
      <c r="ES160" s="135"/>
      <c r="GP160" s="255">
        <v>101648</v>
      </c>
      <c r="GQ160" s="255" t="s">
        <v>6607</v>
      </c>
    </row>
    <row r="161" spans="6:199" ht="14.85" customHeight="1">
      <c r="F161" s="62" t="s">
        <v>4120</v>
      </c>
      <c r="G161" s="63" t="s">
        <v>4121</v>
      </c>
      <c r="H161" s="62" t="s">
        <v>4120</v>
      </c>
      <c r="I161" s="63" t="s">
        <v>4121</v>
      </c>
      <c r="J161" s="62" t="s">
        <v>4120</v>
      </c>
      <c r="K161" s="63" t="s">
        <v>4121</v>
      </c>
      <c r="L161" s="62" t="s">
        <v>4120</v>
      </c>
      <c r="M161" s="63" t="s">
        <v>4121</v>
      </c>
      <c r="N161" s="62" t="s">
        <v>4120</v>
      </c>
      <c r="O161" s="63" t="s">
        <v>4121</v>
      </c>
      <c r="CN161" s="62" t="s">
        <v>4122</v>
      </c>
      <c r="CO161" s="68" t="s">
        <v>4123</v>
      </c>
      <c r="CP161" s="62" t="s">
        <v>4122</v>
      </c>
      <c r="CQ161" s="63" t="s">
        <v>4123</v>
      </c>
      <c r="CR161" s="62" t="s">
        <v>4122</v>
      </c>
      <c r="CS161" s="68" t="s">
        <v>4123</v>
      </c>
      <c r="CV161" s="126" t="s">
        <v>6608</v>
      </c>
      <c r="CW161" s="127" t="s">
        <v>4124</v>
      </c>
      <c r="CX161" s="126" t="s">
        <v>6608</v>
      </c>
      <c r="CY161" s="127" t="s">
        <v>4124</v>
      </c>
      <c r="CZ161" s="126" t="s">
        <v>6608</v>
      </c>
      <c r="DA161" s="127" t="s">
        <v>4124</v>
      </c>
      <c r="DB161" s="126" t="s">
        <v>6608</v>
      </c>
      <c r="DC161" s="127" t="s">
        <v>4124</v>
      </c>
      <c r="EH161" s="134" t="s">
        <v>3584</v>
      </c>
      <c r="EI161" s="74" t="s">
        <v>4125</v>
      </c>
      <c r="EQ161" s="135"/>
      <c r="ES161" s="135"/>
      <c r="GP161" s="255">
        <v>101702</v>
      </c>
      <c r="GQ161" s="255" t="s">
        <v>6609</v>
      </c>
    </row>
    <row r="162" spans="6:199" ht="14.85" customHeight="1">
      <c r="F162" s="62" t="s">
        <v>4127</v>
      </c>
      <c r="G162" s="63" t="s">
        <v>4128</v>
      </c>
      <c r="H162" s="62" t="s">
        <v>4127</v>
      </c>
      <c r="I162" s="63" t="s">
        <v>4128</v>
      </c>
      <c r="J162" s="62" t="s">
        <v>4127</v>
      </c>
      <c r="K162" s="63" t="s">
        <v>4128</v>
      </c>
      <c r="L162" s="62" t="s">
        <v>4127</v>
      </c>
      <c r="M162" s="63" t="s">
        <v>4128</v>
      </c>
      <c r="N162" s="62" t="s">
        <v>4127</v>
      </c>
      <c r="O162" s="63" t="s">
        <v>4128</v>
      </c>
      <c r="CN162" s="62" t="s">
        <v>4129</v>
      </c>
      <c r="CO162" s="68" t="s">
        <v>4130</v>
      </c>
      <c r="CP162" s="62" t="s">
        <v>4129</v>
      </c>
      <c r="CQ162" s="63" t="s">
        <v>4130</v>
      </c>
      <c r="CR162" s="62" t="s">
        <v>4129</v>
      </c>
      <c r="CS162" s="68" t="s">
        <v>4130</v>
      </c>
      <c r="CV162" s="126" t="s">
        <v>6610</v>
      </c>
      <c r="CW162" s="127" t="s">
        <v>4131</v>
      </c>
      <c r="CX162" s="126" t="s">
        <v>6610</v>
      </c>
      <c r="CY162" s="127" t="s">
        <v>4131</v>
      </c>
      <c r="CZ162" s="126" t="s">
        <v>6610</v>
      </c>
      <c r="DA162" s="127" t="s">
        <v>4131</v>
      </c>
      <c r="DB162" s="126" t="s">
        <v>6610</v>
      </c>
      <c r="DC162" s="127" t="s">
        <v>4131</v>
      </c>
      <c r="EH162" s="134" t="s">
        <v>3593</v>
      </c>
      <c r="EI162" s="74" t="s">
        <v>4132</v>
      </c>
      <c r="EQ162" s="135"/>
      <c r="ES162" s="135"/>
      <c r="GP162" s="255">
        <v>101722</v>
      </c>
      <c r="GQ162" s="255" t="s">
        <v>6611</v>
      </c>
    </row>
    <row r="163" spans="6:199" ht="14.85" customHeight="1">
      <c r="F163" s="62" t="s">
        <v>4135</v>
      </c>
      <c r="G163" s="63" t="s">
        <v>4136</v>
      </c>
      <c r="H163" s="62" t="s">
        <v>4135</v>
      </c>
      <c r="I163" s="63" t="s">
        <v>4136</v>
      </c>
      <c r="J163" s="62" t="s">
        <v>4135</v>
      </c>
      <c r="K163" s="63" t="s">
        <v>4136</v>
      </c>
      <c r="L163" s="62" t="s">
        <v>4135</v>
      </c>
      <c r="M163" s="63" t="s">
        <v>4136</v>
      </c>
      <c r="N163" s="62" t="s">
        <v>4135</v>
      </c>
      <c r="O163" s="63" t="s">
        <v>4136</v>
      </c>
      <c r="CN163" s="62" t="s">
        <v>4137</v>
      </c>
      <c r="CO163" s="68" t="s">
        <v>4138</v>
      </c>
      <c r="CP163" s="62" t="s">
        <v>4137</v>
      </c>
      <c r="CQ163" s="63" t="s">
        <v>4138</v>
      </c>
      <c r="CR163" s="62" t="s">
        <v>4137</v>
      </c>
      <c r="CS163" s="68" t="s">
        <v>4138</v>
      </c>
      <c r="CV163" s="126" t="s">
        <v>6612</v>
      </c>
      <c r="CW163" s="127" t="s">
        <v>4139</v>
      </c>
      <c r="CX163" s="126" t="s">
        <v>6612</v>
      </c>
      <c r="CY163" s="127" t="s">
        <v>4139</v>
      </c>
      <c r="CZ163" s="126" t="s">
        <v>6612</v>
      </c>
      <c r="DA163" s="127" t="s">
        <v>4139</v>
      </c>
      <c r="DB163" s="126" t="s">
        <v>6612</v>
      </c>
      <c r="DC163" s="127" t="s">
        <v>4139</v>
      </c>
      <c r="EH163" s="134" t="s">
        <v>3603</v>
      </c>
      <c r="EI163" s="74" t="s">
        <v>4140</v>
      </c>
      <c r="EQ163" s="135"/>
      <c r="ES163" s="135"/>
      <c r="GP163" s="255">
        <v>101620</v>
      </c>
      <c r="GQ163" s="255" t="s">
        <v>6613</v>
      </c>
    </row>
    <row r="164" spans="6:199" ht="14.85" customHeight="1">
      <c r="F164" s="62" t="s">
        <v>4141</v>
      </c>
      <c r="G164" s="63" t="s">
        <v>4142</v>
      </c>
      <c r="H164" s="62" t="s">
        <v>4141</v>
      </c>
      <c r="I164" s="63" t="s">
        <v>4142</v>
      </c>
      <c r="J164" s="62" t="s">
        <v>4141</v>
      </c>
      <c r="K164" s="63" t="s">
        <v>4142</v>
      </c>
      <c r="L164" s="62" t="s">
        <v>4141</v>
      </c>
      <c r="M164" s="63" t="s">
        <v>4142</v>
      </c>
      <c r="N164" s="62" t="s">
        <v>4141</v>
      </c>
      <c r="O164" s="63" t="s">
        <v>4142</v>
      </c>
      <c r="CN164" s="62" t="s">
        <v>4143</v>
      </c>
      <c r="CO164" s="68" t="s">
        <v>4144</v>
      </c>
      <c r="CP164" s="62" t="s">
        <v>4143</v>
      </c>
      <c r="CQ164" s="63" t="s">
        <v>4144</v>
      </c>
      <c r="CR164" s="62" t="s">
        <v>4143</v>
      </c>
      <c r="CS164" s="68" t="s">
        <v>4144</v>
      </c>
      <c r="CV164" s="126" t="s">
        <v>6612</v>
      </c>
      <c r="CW164" s="127" t="s">
        <v>4139</v>
      </c>
      <c r="CX164" s="126" t="s">
        <v>6612</v>
      </c>
      <c r="CY164" s="127" t="s">
        <v>4139</v>
      </c>
      <c r="CZ164" s="126" t="s">
        <v>6612</v>
      </c>
      <c r="DA164" s="127" t="s">
        <v>4139</v>
      </c>
      <c r="DB164" s="126" t="s">
        <v>6612</v>
      </c>
      <c r="DC164" s="127" t="s">
        <v>4139</v>
      </c>
      <c r="EH164" s="134" t="s">
        <v>3613</v>
      </c>
      <c r="EI164" s="74" t="s">
        <v>3614</v>
      </c>
      <c r="EQ164" s="135"/>
      <c r="ES164" s="135"/>
      <c r="GP164" s="255">
        <v>101661</v>
      </c>
      <c r="GQ164" s="255" t="s">
        <v>6614</v>
      </c>
    </row>
    <row r="165" spans="6:199" ht="14.85" customHeight="1">
      <c r="F165" s="62" t="s">
        <v>4145</v>
      </c>
      <c r="G165" s="63" t="s">
        <v>4146</v>
      </c>
      <c r="H165" s="62" t="s">
        <v>4145</v>
      </c>
      <c r="I165" s="63" t="s">
        <v>4146</v>
      </c>
      <c r="J165" s="62" t="s">
        <v>4145</v>
      </c>
      <c r="K165" s="63" t="s">
        <v>4146</v>
      </c>
      <c r="L165" s="62" t="s">
        <v>4145</v>
      </c>
      <c r="M165" s="63" t="s">
        <v>4146</v>
      </c>
      <c r="N165" s="62" t="s">
        <v>4145</v>
      </c>
      <c r="O165" s="63" t="s">
        <v>4146</v>
      </c>
      <c r="CN165" s="62" t="s">
        <v>4147</v>
      </c>
      <c r="CO165" s="68" t="s">
        <v>4148</v>
      </c>
      <c r="CP165" s="62" t="s">
        <v>4147</v>
      </c>
      <c r="CQ165" s="63" t="s">
        <v>4148</v>
      </c>
      <c r="CR165" s="62" t="s">
        <v>4147</v>
      </c>
      <c r="CS165" s="68" t="s">
        <v>4148</v>
      </c>
      <c r="CV165" s="126" t="s">
        <v>6615</v>
      </c>
      <c r="CW165" s="127" t="s">
        <v>4149</v>
      </c>
      <c r="CX165" s="126" t="s">
        <v>6615</v>
      </c>
      <c r="CY165" s="127" t="s">
        <v>4149</v>
      </c>
      <c r="CZ165" s="126" t="s">
        <v>6615</v>
      </c>
      <c r="DA165" s="127" t="s">
        <v>4149</v>
      </c>
      <c r="DB165" s="126" t="s">
        <v>6615</v>
      </c>
      <c r="DC165" s="127" t="s">
        <v>4149</v>
      </c>
      <c r="EH165" s="134" t="s">
        <v>3623</v>
      </c>
      <c r="EI165" s="74" t="s">
        <v>3624</v>
      </c>
      <c r="EQ165" s="135"/>
      <c r="ES165" s="135"/>
      <c r="GP165" s="255">
        <v>101738</v>
      </c>
      <c r="GQ165" s="255" t="s">
        <v>6616</v>
      </c>
    </row>
    <row r="166" spans="6:199" ht="14.85" customHeight="1">
      <c r="F166" s="62" t="s">
        <v>4151</v>
      </c>
      <c r="G166" s="63" t="s">
        <v>4152</v>
      </c>
      <c r="H166" s="62" t="s">
        <v>4151</v>
      </c>
      <c r="I166" s="63" t="s">
        <v>4152</v>
      </c>
      <c r="J166" s="62" t="s">
        <v>4151</v>
      </c>
      <c r="K166" s="63" t="s">
        <v>4152</v>
      </c>
      <c r="L166" s="62" t="s">
        <v>4151</v>
      </c>
      <c r="M166" s="63" t="s">
        <v>4152</v>
      </c>
      <c r="N166" s="62" t="s">
        <v>4151</v>
      </c>
      <c r="O166" s="63" t="s">
        <v>4152</v>
      </c>
      <c r="CN166" s="62" t="s">
        <v>4153</v>
      </c>
      <c r="CO166" s="68" t="s">
        <v>4154</v>
      </c>
      <c r="CP166" s="62" t="s">
        <v>4153</v>
      </c>
      <c r="CQ166" s="63" t="s">
        <v>4154</v>
      </c>
      <c r="CR166" s="62" t="s">
        <v>4153</v>
      </c>
      <c r="CS166" s="68" t="s">
        <v>4154</v>
      </c>
      <c r="CV166" s="126" t="s">
        <v>6617</v>
      </c>
      <c r="CW166" s="127" t="s">
        <v>4155</v>
      </c>
      <c r="CX166" s="126" t="s">
        <v>6617</v>
      </c>
      <c r="CY166" s="127" t="s">
        <v>4155</v>
      </c>
      <c r="CZ166" s="126" t="s">
        <v>6617</v>
      </c>
      <c r="DA166" s="127" t="s">
        <v>4155</v>
      </c>
      <c r="DB166" s="126" t="s">
        <v>6617</v>
      </c>
      <c r="DC166" s="127" t="s">
        <v>4155</v>
      </c>
      <c r="EH166" s="134" t="s">
        <v>3632</v>
      </c>
      <c r="EI166" s="74" t="s">
        <v>4156</v>
      </c>
      <c r="EQ166" s="135"/>
      <c r="ES166" s="135"/>
      <c r="GP166" s="255">
        <v>101768</v>
      </c>
      <c r="GQ166" s="255" t="s">
        <v>6618</v>
      </c>
    </row>
    <row r="167" spans="6:199" ht="14.85" customHeight="1">
      <c r="F167" s="62" t="s">
        <v>4159</v>
      </c>
      <c r="G167" s="63" t="s">
        <v>4160</v>
      </c>
      <c r="H167" s="62" t="s">
        <v>4159</v>
      </c>
      <c r="I167" s="63" t="s">
        <v>4160</v>
      </c>
      <c r="J167" s="62" t="s">
        <v>4159</v>
      </c>
      <c r="K167" s="63" t="s">
        <v>4160</v>
      </c>
      <c r="L167" s="62" t="s">
        <v>4159</v>
      </c>
      <c r="M167" s="63" t="s">
        <v>4160</v>
      </c>
      <c r="N167" s="62" t="s">
        <v>4159</v>
      </c>
      <c r="O167" s="63" t="s">
        <v>4160</v>
      </c>
      <c r="CN167" s="62" t="s">
        <v>4161</v>
      </c>
      <c r="CO167" s="68" t="s">
        <v>4162</v>
      </c>
      <c r="CP167" s="62" t="s">
        <v>4161</v>
      </c>
      <c r="CQ167" s="63" t="s">
        <v>4162</v>
      </c>
      <c r="CR167" s="62" t="s">
        <v>4161</v>
      </c>
      <c r="CS167" s="68" t="s">
        <v>4162</v>
      </c>
      <c r="CV167" s="126" t="s">
        <v>6619</v>
      </c>
      <c r="CW167" s="127" t="s">
        <v>4163</v>
      </c>
      <c r="CX167" s="126" t="s">
        <v>6619</v>
      </c>
      <c r="CY167" s="127" t="s">
        <v>4163</v>
      </c>
      <c r="CZ167" s="126" t="s">
        <v>6619</v>
      </c>
      <c r="DA167" s="127" t="s">
        <v>4163</v>
      </c>
      <c r="DB167" s="126" t="s">
        <v>6619</v>
      </c>
      <c r="DC167" s="127" t="s">
        <v>4163</v>
      </c>
      <c r="EH167" s="134" t="s">
        <v>3640</v>
      </c>
      <c r="EI167" s="74" t="s">
        <v>3641</v>
      </c>
      <c r="EQ167" s="135"/>
      <c r="ES167" s="135"/>
      <c r="GP167" s="255">
        <v>101576</v>
      </c>
      <c r="GQ167" s="255" t="s">
        <v>6620</v>
      </c>
    </row>
    <row r="168" spans="6:199" ht="14.85" customHeight="1">
      <c r="F168" s="62" t="s">
        <v>4165</v>
      </c>
      <c r="G168" s="63" t="s">
        <v>4166</v>
      </c>
      <c r="H168" s="62" t="s">
        <v>4165</v>
      </c>
      <c r="I168" s="63" t="s">
        <v>4166</v>
      </c>
      <c r="J168" s="62" t="s">
        <v>4165</v>
      </c>
      <c r="K168" s="63" t="s">
        <v>4166</v>
      </c>
      <c r="L168" s="62" t="s">
        <v>4165</v>
      </c>
      <c r="M168" s="63" t="s">
        <v>4166</v>
      </c>
      <c r="N168" s="62" t="s">
        <v>4165</v>
      </c>
      <c r="O168" s="63" t="s">
        <v>4166</v>
      </c>
      <c r="CN168" s="62" t="s">
        <v>4167</v>
      </c>
      <c r="CO168" s="68" t="s">
        <v>4168</v>
      </c>
      <c r="CP168" s="62" t="s">
        <v>4167</v>
      </c>
      <c r="CQ168" s="63" t="s">
        <v>4168</v>
      </c>
      <c r="CR168" s="62" t="s">
        <v>4167</v>
      </c>
      <c r="CS168" s="68" t="s">
        <v>4168</v>
      </c>
      <c r="CV168" s="126" t="s">
        <v>6621</v>
      </c>
      <c r="CW168" s="127" t="s">
        <v>4169</v>
      </c>
      <c r="CX168" s="126" t="s">
        <v>6621</v>
      </c>
      <c r="CY168" s="127" t="s">
        <v>4169</v>
      </c>
      <c r="CZ168" s="126" t="s">
        <v>6621</v>
      </c>
      <c r="DA168" s="127" t="s">
        <v>4169</v>
      </c>
      <c r="DB168" s="126" t="s">
        <v>6621</v>
      </c>
      <c r="DC168" s="127" t="s">
        <v>4169</v>
      </c>
      <c r="EH168" s="134" t="s">
        <v>3649</v>
      </c>
      <c r="EI168" s="74" t="s">
        <v>3650</v>
      </c>
      <c r="EQ168" s="135"/>
      <c r="ES168" s="135"/>
      <c r="GP168" s="255">
        <v>101678</v>
      </c>
      <c r="GQ168" s="255" t="s">
        <v>6622</v>
      </c>
    </row>
    <row r="169" spans="6:199" ht="14.85" customHeight="1">
      <c r="F169" s="62" t="s">
        <v>4171</v>
      </c>
      <c r="G169" s="63" t="s">
        <v>4172</v>
      </c>
      <c r="H169" s="62" t="s">
        <v>4171</v>
      </c>
      <c r="I169" s="63" t="s">
        <v>4172</v>
      </c>
      <c r="J169" s="62" t="s">
        <v>4171</v>
      </c>
      <c r="K169" s="63" t="s">
        <v>4172</v>
      </c>
      <c r="L169" s="62" t="s">
        <v>4171</v>
      </c>
      <c r="M169" s="63" t="s">
        <v>4172</v>
      </c>
      <c r="N169" s="62" t="s">
        <v>4171</v>
      </c>
      <c r="O169" s="63" t="s">
        <v>4172</v>
      </c>
      <c r="CN169" s="62" t="s">
        <v>4173</v>
      </c>
      <c r="CO169" s="68" t="s">
        <v>4174</v>
      </c>
      <c r="CP169" s="62" t="s">
        <v>4173</v>
      </c>
      <c r="CQ169" s="63" t="s">
        <v>4174</v>
      </c>
      <c r="CR169" s="62" t="s">
        <v>4173</v>
      </c>
      <c r="CS169" s="68" t="s">
        <v>4174</v>
      </c>
      <c r="CV169" s="126" t="s">
        <v>6623</v>
      </c>
      <c r="CW169" s="127" t="s">
        <v>4175</v>
      </c>
      <c r="CX169" s="126" t="s">
        <v>6623</v>
      </c>
      <c r="CY169" s="127" t="s">
        <v>4175</v>
      </c>
      <c r="CZ169" s="126" t="s">
        <v>6623</v>
      </c>
      <c r="DA169" s="127" t="s">
        <v>4175</v>
      </c>
      <c r="DB169" s="126" t="s">
        <v>6623</v>
      </c>
      <c r="DC169" s="127" t="s">
        <v>4175</v>
      </c>
      <c r="EH169" s="134" t="s">
        <v>3666</v>
      </c>
      <c r="EI169" s="74" t="s">
        <v>3667</v>
      </c>
      <c r="EQ169" s="135"/>
      <c r="ES169" s="135"/>
      <c r="GP169" s="255">
        <v>101698</v>
      </c>
      <c r="GQ169" s="255" t="s">
        <v>6624</v>
      </c>
    </row>
    <row r="170" spans="6:199" ht="14.85" customHeight="1">
      <c r="F170" s="62" t="s">
        <v>4177</v>
      </c>
      <c r="G170" s="63" t="s">
        <v>4178</v>
      </c>
      <c r="H170" s="62" t="s">
        <v>4177</v>
      </c>
      <c r="I170" s="63" t="s">
        <v>4178</v>
      </c>
      <c r="J170" s="62" t="s">
        <v>4177</v>
      </c>
      <c r="K170" s="63" t="s">
        <v>4178</v>
      </c>
      <c r="L170" s="62" t="s">
        <v>4177</v>
      </c>
      <c r="M170" s="63" t="s">
        <v>4178</v>
      </c>
      <c r="N170" s="62" t="s">
        <v>4177</v>
      </c>
      <c r="O170" s="63" t="s">
        <v>4178</v>
      </c>
      <c r="CN170" s="62" t="s">
        <v>4179</v>
      </c>
      <c r="CO170" s="68" t="s">
        <v>4180</v>
      </c>
      <c r="CP170" s="62" t="s">
        <v>4179</v>
      </c>
      <c r="CQ170" s="63" t="s">
        <v>4180</v>
      </c>
      <c r="CR170" s="62" t="s">
        <v>4179</v>
      </c>
      <c r="CS170" s="68" t="s">
        <v>4180</v>
      </c>
      <c r="CV170" s="126" t="s">
        <v>6625</v>
      </c>
      <c r="CW170" s="127" t="s">
        <v>4181</v>
      </c>
      <c r="CX170" s="126" t="s">
        <v>6625</v>
      </c>
      <c r="CY170" s="127" t="s">
        <v>4181</v>
      </c>
      <c r="CZ170" s="126" t="s">
        <v>6625</v>
      </c>
      <c r="DA170" s="127" t="s">
        <v>4181</v>
      </c>
      <c r="DB170" s="126" t="s">
        <v>6625</v>
      </c>
      <c r="DC170" s="127" t="s">
        <v>4181</v>
      </c>
      <c r="EH170" s="134" t="s">
        <v>3676</v>
      </c>
      <c r="EI170" s="74" t="s">
        <v>3677</v>
      </c>
      <c r="EQ170" s="135"/>
      <c r="ES170" s="135"/>
      <c r="GP170" s="255">
        <v>101706</v>
      </c>
      <c r="GQ170" s="255" t="s">
        <v>6626</v>
      </c>
    </row>
    <row r="171" spans="6:199" ht="14.85" customHeight="1">
      <c r="F171" s="62" t="s">
        <v>4183</v>
      </c>
      <c r="G171" s="63" t="s">
        <v>4184</v>
      </c>
      <c r="H171" s="62" t="s">
        <v>4183</v>
      </c>
      <c r="I171" s="63" t="s">
        <v>4184</v>
      </c>
      <c r="J171" s="62" t="s">
        <v>4183</v>
      </c>
      <c r="K171" s="63" t="s">
        <v>4184</v>
      </c>
      <c r="L171" s="62" t="s">
        <v>4183</v>
      </c>
      <c r="M171" s="63" t="s">
        <v>4184</v>
      </c>
      <c r="N171" s="62" t="s">
        <v>4183</v>
      </c>
      <c r="O171" s="63" t="s">
        <v>4184</v>
      </c>
      <c r="CN171" s="62" t="s">
        <v>4185</v>
      </c>
      <c r="CO171" s="68" t="s">
        <v>4186</v>
      </c>
      <c r="CP171" s="62" t="s">
        <v>4185</v>
      </c>
      <c r="CQ171" s="63" t="s">
        <v>4186</v>
      </c>
      <c r="CR171" s="62" t="s">
        <v>4185</v>
      </c>
      <c r="CS171" s="68" t="s">
        <v>4186</v>
      </c>
      <c r="CV171" s="126" t="s">
        <v>6627</v>
      </c>
      <c r="CW171" s="127" t="s">
        <v>4187</v>
      </c>
      <c r="CX171" s="126" t="s">
        <v>6627</v>
      </c>
      <c r="CY171" s="127" t="s">
        <v>4187</v>
      </c>
      <c r="CZ171" s="126" t="s">
        <v>6627</v>
      </c>
      <c r="DA171" s="127" t="s">
        <v>4187</v>
      </c>
      <c r="DB171" s="126" t="s">
        <v>6627</v>
      </c>
      <c r="DC171" s="127" t="s">
        <v>4187</v>
      </c>
      <c r="EH171" s="134" t="s">
        <v>3682</v>
      </c>
      <c r="EI171" s="74" t="s">
        <v>3683</v>
      </c>
      <c r="EQ171" s="135"/>
      <c r="ES171" s="135"/>
      <c r="GP171" s="255">
        <v>101550</v>
      </c>
      <c r="GQ171" s="255" t="s">
        <v>6628</v>
      </c>
    </row>
    <row r="172" spans="6:199" ht="14.85" customHeight="1">
      <c r="F172" s="62" t="s">
        <v>4190</v>
      </c>
      <c r="G172" s="63" t="s">
        <v>4191</v>
      </c>
      <c r="H172" s="62" t="s">
        <v>4190</v>
      </c>
      <c r="I172" s="63" t="s">
        <v>4191</v>
      </c>
      <c r="J172" s="62" t="s">
        <v>4190</v>
      </c>
      <c r="K172" s="63" t="s">
        <v>4191</v>
      </c>
      <c r="L172" s="62" t="s">
        <v>4190</v>
      </c>
      <c r="M172" s="63" t="s">
        <v>4191</v>
      </c>
      <c r="N172" s="62" t="s">
        <v>4190</v>
      </c>
      <c r="O172" s="63" t="s">
        <v>4191</v>
      </c>
      <c r="CN172" s="62" t="s">
        <v>4192</v>
      </c>
      <c r="CO172" s="68" t="s">
        <v>4193</v>
      </c>
      <c r="CP172" s="62" t="s">
        <v>4192</v>
      </c>
      <c r="CQ172" s="63" t="s">
        <v>4193</v>
      </c>
      <c r="CR172" s="62" t="s">
        <v>4192</v>
      </c>
      <c r="CS172" s="68" t="s">
        <v>4193</v>
      </c>
      <c r="CV172" s="126" t="s">
        <v>6629</v>
      </c>
      <c r="CW172" s="127" t="s">
        <v>4194</v>
      </c>
      <c r="CX172" s="126" t="s">
        <v>6629</v>
      </c>
      <c r="CY172" s="127" t="s">
        <v>4194</v>
      </c>
      <c r="CZ172" s="126" t="s">
        <v>6629</v>
      </c>
      <c r="DA172" s="127" t="s">
        <v>4194</v>
      </c>
      <c r="DB172" s="126" t="s">
        <v>6629</v>
      </c>
      <c r="DC172" s="127" t="s">
        <v>4194</v>
      </c>
      <c r="EH172" s="134" t="s">
        <v>3687</v>
      </c>
      <c r="EI172" s="74" t="s">
        <v>3688</v>
      </c>
      <c r="EQ172" s="135"/>
      <c r="ES172" s="135"/>
      <c r="GP172" s="255">
        <v>101783</v>
      </c>
      <c r="GQ172" s="255" t="s">
        <v>6630</v>
      </c>
    </row>
    <row r="173" spans="6:199" ht="14.85" customHeight="1">
      <c r="F173" s="62" t="s">
        <v>4196</v>
      </c>
      <c r="G173" s="63" t="s">
        <v>4197</v>
      </c>
      <c r="H173" s="62" t="s">
        <v>4196</v>
      </c>
      <c r="I173" s="63" t="s">
        <v>4197</v>
      </c>
      <c r="J173" s="62" t="s">
        <v>4196</v>
      </c>
      <c r="K173" s="63" t="s">
        <v>4197</v>
      </c>
      <c r="L173" s="62" t="s">
        <v>4196</v>
      </c>
      <c r="M173" s="63" t="s">
        <v>4197</v>
      </c>
      <c r="N173" s="62" t="s">
        <v>4196</v>
      </c>
      <c r="O173" s="63" t="s">
        <v>4197</v>
      </c>
      <c r="CN173" s="62" t="s">
        <v>4198</v>
      </c>
      <c r="CO173" s="68" t="s">
        <v>4199</v>
      </c>
      <c r="CP173" s="62" t="s">
        <v>4198</v>
      </c>
      <c r="CQ173" s="63" t="s">
        <v>4199</v>
      </c>
      <c r="CR173" s="62" t="s">
        <v>4198</v>
      </c>
      <c r="CS173" s="68" t="s">
        <v>4199</v>
      </c>
      <c r="CV173" s="126" t="s">
        <v>6629</v>
      </c>
      <c r="CW173" s="127" t="s">
        <v>4194</v>
      </c>
      <c r="CX173" s="126" t="s">
        <v>6629</v>
      </c>
      <c r="CY173" s="127" t="s">
        <v>4194</v>
      </c>
      <c r="CZ173" s="126" t="s">
        <v>6629</v>
      </c>
      <c r="DA173" s="127" t="s">
        <v>4194</v>
      </c>
      <c r="DB173" s="126" t="s">
        <v>6629</v>
      </c>
      <c r="DC173" s="127" t="s">
        <v>4194</v>
      </c>
      <c r="EH173" s="134" t="s">
        <v>3693</v>
      </c>
      <c r="EI173" s="74" t="s">
        <v>4200</v>
      </c>
      <c r="EQ173" s="135"/>
      <c r="ES173" s="135"/>
      <c r="GP173" s="255">
        <v>101625</v>
      </c>
      <c r="GQ173" s="255" t="s">
        <v>6631</v>
      </c>
    </row>
    <row r="174" spans="6:199" ht="14.85" customHeight="1">
      <c r="F174" s="62" t="s">
        <v>4203</v>
      </c>
      <c r="G174" s="63" t="s">
        <v>4204</v>
      </c>
      <c r="H174" s="62" t="s">
        <v>4203</v>
      </c>
      <c r="I174" s="63" t="s">
        <v>4204</v>
      </c>
      <c r="J174" s="62" t="s">
        <v>4203</v>
      </c>
      <c r="K174" s="63" t="s">
        <v>4204</v>
      </c>
      <c r="L174" s="62" t="s">
        <v>4203</v>
      </c>
      <c r="M174" s="63" t="s">
        <v>4204</v>
      </c>
      <c r="N174" s="62" t="s">
        <v>4203</v>
      </c>
      <c r="O174" s="63" t="s">
        <v>4204</v>
      </c>
      <c r="CN174" s="62" t="s">
        <v>4205</v>
      </c>
      <c r="CO174" s="68" t="s">
        <v>4206</v>
      </c>
      <c r="CP174" s="62" t="s">
        <v>4205</v>
      </c>
      <c r="CQ174" s="63" t="s">
        <v>4206</v>
      </c>
      <c r="CR174" s="62" t="s">
        <v>4205</v>
      </c>
      <c r="CS174" s="68" t="s">
        <v>4206</v>
      </c>
      <c r="CV174" s="126" t="s">
        <v>6632</v>
      </c>
      <c r="CW174" s="127" t="s">
        <v>4207</v>
      </c>
      <c r="CX174" s="126" t="s">
        <v>6632</v>
      </c>
      <c r="CY174" s="127" t="s">
        <v>4207</v>
      </c>
      <c r="CZ174" s="126" t="s">
        <v>6632</v>
      </c>
      <c r="DA174" s="127" t="s">
        <v>4207</v>
      </c>
      <c r="DB174" s="126" t="s">
        <v>6632</v>
      </c>
      <c r="DC174" s="127" t="s">
        <v>4207</v>
      </c>
      <c r="EH174" s="134" t="s">
        <v>3697</v>
      </c>
      <c r="EI174" s="74" t="s">
        <v>3698</v>
      </c>
      <c r="EQ174" s="135"/>
      <c r="ES174" s="135"/>
      <c r="GP174" s="255">
        <v>101650</v>
      </c>
      <c r="GQ174" s="255" t="s">
        <v>6633</v>
      </c>
    </row>
    <row r="175" spans="6:199" ht="14.85" customHeight="1">
      <c r="F175" s="62" t="s">
        <v>4208</v>
      </c>
      <c r="G175" s="63" t="s">
        <v>4209</v>
      </c>
      <c r="H175" s="62" t="s">
        <v>4208</v>
      </c>
      <c r="I175" s="63" t="s">
        <v>4209</v>
      </c>
      <c r="J175" s="62" t="s">
        <v>4208</v>
      </c>
      <c r="K175" s="63" t="s">
        <v>4209</v>
      </c>
      <c r="L175" s="62" t="s">
        <v>4208</v>
      </c>
      <c r="M175" s="63" t="s">
        <v>4209</v>
      </c>
      <c r="N175" s="62" t="s">
        <v>4208</v>
      </c>
      <c r="O175" s="63" t="s">
        <v>4209</v>
      </c>
      <c r="CN175" s="62" t="s">
        <v>4210</v>
      </c>
      <c r="CO175" s="68" t="s">
        <v>4211</v>
      </c>
      <c r="CP175" s="62" t="s">
        <v>4210</v>
      </c>
      <c r="CQ175" s="63" t="s">
        <v>4211</v>
      </c>
      <c r="CR175" s="62" t="s">
        <v>4210</v>
      </c>
      <c r="CS175" s="68" t="s">
        <v>4211</v>
      </c>
      <c r="CV175" s="126" t="s">
        <v>6634</v>
      </c>
      <c r="CW175" s="127" t="s">
        <v>4212</v>
      </c>
      <c r="CX175" s="126" t="s">
        <v>6634</v>
      </c>
      <c r="CY175" s="127" t="s">
        <v>4212</v>
      </c>
      <c r="CZ175" s="126" t="s">
        <v>6634</v>
      </c>
      <c r="DA175" s="127" t="s">
        <v>4212</v>
      </c>
      <c r="DB175" s="126" t="s">
        <v>6634</v>
      </c>
      <c r="DC175" s="127" t="s">
        <v>4212</v>
      </c>
      <c r="EH175" s="134" t="s">
        <v>3711</v>
      </c>
      <c r="EI175" s="74" t="s">
        <v>3712</v>
      </c>
      <c r="EQ175" s="135"/>
      <c r="ES175" s="135"/>
      <c r="GP175" s="255">
        <v>101756</v>
      </c>
      <c r="GQ175" s="255" t="s">
        <v>6635</v>
      </c>
    </row>
    <row r="176" spans="6:199" ht="14.85" customHeight="1">
      <c r="F176" s="62" t="s">
        <v>4214</v>
      </c>
      <c r="G176" s="63" t="s">
        <v>4215</v>
      </c>
      <c r="H176" s="62" t="s">
        <v>4214</v>
      </c>
      <c r="I176" s="63" t="s">
        <v>4215</v>
      </c>
      <c r="J176" s="62" t="s">
        <v>4214</v>
      </c>
      <c r="K176" s="63" t="s">
        <v>4215</v>
      </c>
      <c r="L176" s="62" t="s">
        <v>4214</v>
      </c>
      <c r="M176" s="63" t="s">
        <v>4215</v>
      </c>
      <c r="N176" s="62" t="s">
        <v>4214</v>
      </c>
      <c r="O176" s="63" t="s">
        <v>4215</v>
      </c>
      <c r="CN176" s="62" t="s">
        <v>4216</v>
      </c>
      <c r="CO176" s="68" t="s">
        <v>4217</v>
      </c>
      <c r="CP176" s="62" t="s">
        <v>4216</v>
      </c>
      <c r="CQ176" s="63" t="s">
        <v>4217</v>
      </c>
      <c r="CR176" s="62" t="s">
        <v>4216</v>
      </c>
      <c r="CS176" s="68" t="s">
        <v>4217</v>
      </c>
      <c r="CV176" s="126" t="s">
        <v>6634</v>
      </c>
      <c r="CW176" s="127" t="s">
        <v>4212</v>
      </c>
      <c r="CX176" s="126" t="s">
        <v>6634</v>
      </c>
      <c r="CY176" s="127" t="s">
        <v>4212</v>
      </c>
      <c r="CZ176" s="126" t="s">
        <v>6634</v>
      </c>
      <c r="DA176" s="127" t="s">
        <v>4212</v>
      </c>
      <c r="DB176" s="126" t="s">
        <v>6634</v>
      </c>
      <c r="DC176" s="127" t="s">
        <v>4212</v>
      </c>
      <c r="EH176" s="134" t="s">
        <v>3717</v>
      </c>
      <c r="EI176" s="74" t="s">
        <v>3718</v>
      </c>
      <c r="EQ176" s="135"/>
      <c r="ES176" s="135"/>
      <c r="GP176" s="255">
        <v>101800</v>
      </c>
      <c r="GQ176" s="255" t="s">
        <v>6636</v>
      </c>
    </row>
    <row r="177" spans="6:199" ht="14.85" customHeight="1">
      <c r="F177" s="62" t="s">
        <v>4219</v>
      </c>
      <c r="G177" s="63" t="s">
        <v>4220</v>
      </c>
      <c r="H177" s="62" t="s">
        <v>4219</v>
      </c>
      <c r="I177" s="63" t="s">
        <v>4220</v>
      </c>
      <c r="J177" s="62" t="s">
        <v>4219</v>
      </c>
      <c r="K177" s="63" t="s">
        <v>4220</v>
      </c>
      <c r="L177" s="62" t="s">
        <v>4219</v>
      </c>
      <c r="M177" s="63" t="s">
        <v>4220</v>
      </c>
      <c r="N177" s="62" t="s">
        <v>4219</v>
      </c>
      <c r="O177" s="63" t="s">
        <v>4220</v>
      </c>
      <c r="CN177" s="62" t="s">
        <v>2454</v>
      </c>
      <c r="CO177" s="68" t="s">
        <v>4221</v>
      </c>
      <c r="CP177" s="62" t="s">
        <v>2454</v>
      </c>
      <c r="CQ177" s="63" t="s">
        <v>4221</v>
      </c>
      <c r="CR177" s="62" t="s">
        <v>2454</v>
      </c>
      <c r="CS177" s="68" t="s">
        <v>4221</v>
      </c>
      <c r="CV177" s="126" t="s">
        <v>6637</v>
      </c>
      <c r="CW177" s="127" t="s">
        <v>4222</v>
      </c>
      <c r="CX177" s="126" t="s">
        <v>6637</v>
      </c>
      <c r="CY177" s="127" t="s">
        <v>4222</v>
      </c>
      <c r="CZ177" s="126" t="s">
        <v>6637</v>
      </c>
      <c r="DA177" s="127" t="s">
        <v>4222</v>
      </c>
      <c r="DB177" s="126" t="s">
        <v>6637</v>
      </c>
      <c r="DC177" s="127" t="s">
        <v>4222</v>
      </c>
      <c r="EH177" s="134" t="s">
        <v>3726</v>
      </c>
      <c r="EI177" s="74" t="s">
        <v>3727</v>
      </c>
      <c r="EQ177" s="135"/>
      <c r="ES177" s="135"/>
      <c r="GP177" s="255">
        <v>101545</v>
      </c>
      <c r="GQ177" s="255" t="s">
        <v>6638</v>
      </c>
    </row>
    <row r="178" spans="6:199" ht="14.85" customHeight="1">
      <c r="F178" s="62" t="s">
        <v>4225</v>
      </c>
      <c r="G178" s="63" t="s">
        <v>4226</v>
      </c>
      <c r="H178" s="62" t="s">
        <v>4225</v>
      </c>
      <c r="I178" s="63" t="s">
        <v>4226</v>
      </c>
      <c r="J178" s="62" t="s">
        <v>4225</v>
      </c>
      <c r="K178" s="63" t="s">
        <v>4226</v>
      </c>
      <c r="L178" s="62" t="s">
        <v>4225</v>
      </c>
      <c r="M178" s="63" t="s">
        <v>4226</v>
      </c>
      <c r="N178" s="62" t="s">
        <v>4225</v>
      </c>
      <c r="O178" s="63" t="s">
        <v>4226</v>
      </c>
      <c r="CN178" s="62" t="s">
        <v>4227</v>
      </c>
      <c r="CO178" s="68" t="s">
        <v>4228</v>
      </c>
      <c r="CP178" s="62" t="s">
        <v>4227</v>
      </c>
      <c r="CQ178" s="63" t="s">
        <v>4228</v>
      </c>
      <c r="CR178" s="62" t="s">
        <v>4227</v>
      </c>
      <c r="CS178" s="68" t="s">
        <v>4228</v>
      </c>
      <c r="CV178" s="126" t="s">
        <v>6639</v>
      </c>
      <c r="CW178" s="127" t="s">
        <v>4229</v>
      </c>
      <c r="CX178" s="126" t="s">
        <v>6639</v>
      </c>
      <c r="CY178" s="127" t="s">
        <v>4229</v>
      </c>
      <c r="CZ178" s="126" t="s">
        <v>6639</v>
      </c>
      <c r="DA178" s="127" t="s">
        <v>4229</v>
      </c>
      <c r="DB178" s="126" t="s">
        <v>6639</v>
      </c>
      <c r="DC178" s="127" t="s">
        <v>4229</v>
      </c>
      <c r="EH178" s="134" t="s">
        <v>3732</v>
      </c>
      <c r="EI178" s="74" t="s">
        <v>3733</v>
      </c>
      <c r="EQ178" s="135"/>
      <c r="ES178" s="135"/>
      <c r="GP178" s="255">
        <v>101640</v>
      </c>
      <c r="GQ178" s="255" t="s">
        <v>6640</v>
      </c>
    </row>
    <row r="179" spans="6:199" ht="14.85" customHeight="1">
      <c r="F179" s="62" t="s">
        <v>4232</v>
      </c>
      <c r="G179" s="63" t="s">
        <v>4233</v>
      </c>
      <c r="H179" s="62" t="s">
        <v>4232</v>
      </c>
      <c r="I179" s="63" t="s">
        <v>4233</v>
      </c>
      <c r="J179" s="62" t="s">
        <v>4232</v>
      </c>
      <c r="K179" s="63" t="s">
        <v>4233</v>
      </c>
      <c r="L179" s="62" t="s">
        <v>4232</v>
      </c>
      <c r="M179" s="63" t="s">
        <v>4233</v>
      </c>
      <c r="N179" s="62" t="s">
        <v>4232</v>
      </c>
      <c r="O179" s="63" t="s">
        <v>4233</v>
      </c>
      <c r="CN179" s="62" t="s">
        <v>4234</v>
      </c>
      <c r="CO179" s="68" t="s">
        <v>4235</v>
      </c>
      <c r="CP179" s="62" t="s">
        <v>4234</v>
      </c>
      <c r="CQ179" s="63" t="s">
        <v>4235</v>
      </c>
      <c r="CR179" s="62" t="s">
        <v>4234</v>
      </c>
      <c r="CS179" s="68" t="s">
        <v>4235</v>
      </c>
      <c r="CV179" s="126" t="s">
        <v>6641</v>
      </c>
      <c r="CW179" s="127" t="s">
        <v>4236</v>
      </c>
      <c r="CX179" s="126" t="s">
        <v>6641</v>
      </c>
      <c r="CY179" s="127" t="s">
        <v>4236</v>
      </c>
      <c r="CZ179" s="126" t="s">
        <v>6641</v>
      </c>
      <c r="DA179" s="127" t="s">
        <v>4236</v>
      </c>
      <c r="DB179" s="126" t="s">
        <v>6641</v>
      </c>
      <c r="DC179" s="127" t="s">
        <v>4236</v>
      </c>
      <c r="EH179" s="134" t="s">
        <v>3738</v>
      </c>
      <c r="EI179" s="74" t="s">
        <v>3739</v>
      </c>
      <c r="EQ179" s="135"/>
      <c r="ES179" s="135"/>
      <c r="GP179" s="255">
        <v>101687</v>
      </c>
      <c r="GQ179" s="255" t="s">
        <v>6642</v>
      </c>
    </row>
    <row r="180" spans="6:199" ht="14.85" customHeight="1">
      <c r="F180" s="62" t="s">
        <v>4238</v>
      </c>
      <c r="G180" s="63" t="s">
        <v>4239</v>
      </c>
      <c r="H180" s="62" t="s">
        <v>4238</v>
      </c>
      <c r="I180" s="63" t="s">
        <v>4239</v>
      </c>
      <c r="J180" s="62" t="s">
        <v>4238</v>
      </c>
      <c r="K180" s="63" t="s">
        <v>4239</v>
      </c>
      <c r="L180" s="62" t="s">
        <v>4238</v>
      </c>
      <c r="M180" s="63" t="s">
        <v>4239</v>
      </c>
      <c r="N180" s="62" t="s">
        <v>4238</v>
      </c>
      <c r="O180" s="63" t="s">
        <v>4239</v>
      </c>
      <c r="CN180" s="62" t="s">
        <v>4240</v>
      </c>
      <c r="CO180" s="68" t="s">
        <v>4241</v>
      </c>
      <c r="CP180" s="62" t="s">
        <v>4240</v>
      </c>
      <c r="CQ180" s="63" t="s">
        <v>4241</v>
      </c>
      <c r="CR180" s="62" t="s">
        <v>4240</v>
      </c>
      <c r="CS180" s="68" t="s">
        <v>4241</v>
      </c>
      <c r="CV180" s="126" t="s">
        <v>6643</v>
      </c>
      <c r="CW180" s="127" t="s">
        <v>4242</v>
      </c>
      <c r="CX180" s="126" t="s">
        <v>6643</v>
      </c>
      <c r="CY180" s="127" t="s">
        <v>4242</v>
      </c>
      <c r="CZ180" s="126" t="s">
        <v>6643</v>
      </c>
      <c r="DA180" s="127" t="s">
        <v>4242</v>
      </c>
      <c r="DB180" s="126" t="s">
        <v>6643</v>
      </c>
      <c r="DC180" s="127" t="s">
        <v>4242</v>
      </c>
      <c r="EH180" s="134" t="s">
        <v>3744</v>
      </c>
      <c r="EI180" s="74" t="s">
        <v>3745</v>
      </c>
      <c r="EQ180" s="135"/>
      <c r="ES180" s="135"/>
      <c r="GP180" s="255">
        <v>101692</v>
      </c>
      <c r="GQ180" s="255" t="s">
        <v>6644</v>
      </c>
    </row>
    <row r="181" spans="6:199" ht="14.85" customHeight="1">
      <c r="F181" s="62" t="s">
        <v>4244</v>
      </c>
      <c r="G181" s="63" t="s">
        <v>4245</v>
      </c>
      <c r="H181" s="62" t="s">
        <v>4244</v>
      </c>
      <c r="I181" s="63" t="s">
        <v>4245</v>
      </c>
      <c r="J181" s="62" t="s">
        <v>4244</v>
      </c>
      <c r="K181" s="63" t="s">
        <v>4245</v>
      </c>
      <c r="L181" s="62" t="s">
        <v>4244</v>
      </c>
      <c r="M181" s="63" t="s">
        <v>4245</v>
      </c>
      <c r="N181" s="62" t="s">
        <v>4244</v>
      </c>
      <c r="O181" s="63" t="s">
        <v>4245</v>
      </c>
      <c r="CN181" s="62" t="s">
        <v>4246</v>
      </c>
      <c r="CO181" s="68" t="s">
        <v>4247</v>
      </c>
      <c r="CP181" s="62" t="s">
        <v>4246</v>
      </c>
      <c r="CQ181" s="63" t="s">
        <v>4247</v>
      </c>
      <c r="CR181" s="62" t="s">
        <v>4246</v>
      </c>
      <c r="CS181" s="68" t="s">
        <v>4247</v>
      </c>
      <c r="CV181" s="126" t="s">
        <v>6645</v>
      </c>
      <c r="CW181" s="127" t="s">
        <v>4248</v>
      </c>
      <c r="CX181" s="126" t="s">
        <v>6645</v>
      </c>
      <c r="CY181" s="127" t="s">
        <v>4248</v>
      </c>
      <c r="CZ181" s="126" t="s">
        <v>6645</v>
      </c>
      <c r="DA181" s="127" t="s">
        <v>4248</v>
      </c>
      <c r="DB181" s="126" t="s">
        <v>6645</v>
      </c>
      <c r="DC181" s="127" t="s">
        <v>4248</v>
      </c>
      <c r="EH181" s="134" t="s">
        <v>3749</v>
      </c>
      <c r="EI181" s="74" t="s">
        <v>3750</v>
      </c>
      <c r="EQ181" s="135"/>
      <c r="ES181" s="135"/>
      <c r="GP181" s="255">
        <v>101696</v>
      </c>
      <c r="GQ181" s="255" t="s">
        <v>6646</v>
      </c>
    </row>
    <row r="182" spans="6:199" ht="14.85" customHeight="1">
      <c r="F182" s="62" t="s">
        <v>4251</v>
      </c>
      <c r="G182" s="63" t="s">
        <v>4252</v>
      </c>
      <c r="H182" s="62" t="s">
        <v>4251</v>
      </c>
      <c r="I182" s="63" t="s">
        <v>4252</v>
      </c>
      <c r="J182" s="62" t="s">
        <v>4251</v>
      </c>
      <c r="K182" s="63" t="s">
        <v>4252</v>
      </c>
      <c r="L182" s="62" t="s">
        <v>4251</v>
      </c>
      <c r="M182" s="63" t="s">
        <v>4252</v>
      </c>
      <c r="N182" s="62" t="s">
        <v>4251</v>
      </c>
      <c r="O182" s="63" t="s">
        <v>4252</v>
      </c>
      <c r="CN182" s="62" t="s">
        <v>4253</v>
      </c>
      <c r="CO182" s="68" t="s">
        <v>4254</v>
      </c>
      <c r="CP182" s="62" t="s">
        <v>4253</v>
      </c>
      <c r="CQ182" s="63" t="s">
        <v>4254</v>
      </c>
      <c r="CR182" s="62" t="s">
        <v>4253</v>
      </c>
      <c r="CS182" s="68" t="s">
        <v>4254</v>
      </c>
      <c r="CV182" s="126" t="s">
        <v>6647</v>
      </c>
      <c r="CW182" s="127" t="s">
        <v>4255</v>
      </c>
      <c r="CX182" s="126" t="s">
        <v>6647</v>
      </c>
      <c r="CY182" s="127" t="s">
        <v>4255</v>
      </c>
      <c r="CZ182" s="126" t="s">
        <v>6647</v>
      </c>
      <c r="DA182" s="127" t="s">
        <v>4255</v>
      </c>
      <c r="DB182" s="126" t="s">
        <v>6647</v>
      </c>
      <c r="DC182" s="127" t="s">
        <v>4255</v>
      </c>
      <c r="EH182" s="134" t="s">
        <v>3755</v>
      </c>
      <c r="EI182" s="74" t="s">
        <v>4256</v>
      </c>
      <c r="EQ182" s="135"/>
      <c r="ES182" s="135"/>
      <c r="GP182" s="255">
        <v>101843</v>
      </c>
      <c r="GQ182" s="255" t="s">
        <v>6648</v>
      </c>
    </row>
    <row r="183" spans="6:199" ht="14.85" customHeight="1">
      <c r="F183" s="62" t="s">
        <v>4258</v>
      </c>
      <c r="G183" s="63" t="s">
        <v>4259</v>
      </c>
      <c r="H183" s="62" t="s">
        <v>4258</v>
      </c>
      <c r="I183" s="63" t="s">
        <v>4259</v>
      </c>
      <c r="J183" s="62" t="s">
        <v>4258</v>
      </c>
      <c r="K183" s="63" t="s">
        <v>4259</v>
      </c>
      <c r="L183" s="62" t="s">
        <v>4258</v>
      </c>
      <c r="M183" s="63" t="s">
        <v>4259</v>
      </c>
      <c r="N183" s="62" t="s">
        <v>4258</v>
      </c>
      <c r="O183" s="63" t="s">
        <v>4259</v>
      </c>
      <c r="CN183" s="62" t="s">
        <v>4260</v>
      </c>
      <c r="CO183" s="68" t="s">
        <v>4261</v>
      </c>
      <c r="CP183" s="62" t="s">
        <v>4260</v>
      </c>
      <c r="CQ183" s="63" t="s">
        <v>4261</v>
      </c>
      <c r="CR183" s="62" t="s">
        <v>4260</v>
      </c>
      <c r="CS183" s="68" t="s">
        <v>4261</v>
      </c>
      <c r="CV183" s="126" t="s">
        <v>6649</v>
      </c>
      <c r="CW183" s="127" t="s">
        <v>4262</v>
      </c>
      <c r="CX183" s="126" t="s">
        <v>6649</v>
      </c>
      <c r="CY183" s="127" t="s">
        <v>4262</v>
      </c>
      <c r="CZ183" s="126" t="s">
        <v>6649</v>
      </c>
      <c r="DA183" s="127" t="s">
        <v>4262</v>
      </c>
      <c r="DB183" s="126" t="s">
        <v>6649</v>
      </c>
      <c r="DC183" s="127" t="s">
        <v>4262</v>
      </c>
      <c r="EH183" s="134" t="s">
        <v>3762</v>
      </c>
      <c r="EI183" s="74" t="s">
        <v>3763</v>
      </c>
      <c r="EQ183" s="135"/>
      <c r="ES183" s="135"/>
      <c r="GP183" s="255">
        <v>101861</v>
      </c>
      <c r="GQ183" s="255" t="s">
        <v>6650</v>
      </c>
    </row>
    <row r="184" spans="6:199" ht="14.85" customHeight="1">
      <c r="F184" s="62" t="s">
        <v>4265</v>
      </c>
      <c r="G184" s="63" t="s">
        <v>4266</v>
      </c>
      <c r="H184" s="62" t="s">
        <v>4265</v>
      </c>
      <c r="I184" s="63" t="s">
        <v>4266</v>
      </c>
      <c r="J184" s="62" t="s">
        <v>4265</v>
      </c>
      <c r="K184" s="63" t="s">
        <v>4266</v>
      </c>
      <c r="L184" s="62" t="s">
        <v>4265</v>
      </c>
      <c r="M184" s="63" t="s">
        <v>4266</v>
      </c>
      <c r="N184" s="62" t="s">
        <v>4265</v>
      </c>
      <c r="O184" s="63" t="s">
        <v>4266</v>
      </c>
      <c r="CN184" s="62" t="s">
        <v>4267</v>
      </c>
      <c r="CO184" s="68" t="s">
        <v>4268</v>
      </c>
      <c r="CP184" s="62" t="s">
        <v>4267</v>
      </c>
      <c r="CQ184" s="63" t="s">
        <v>4268</v>
      </c>
      <c r="CR184" s="62" t="s">
        <v>4267</v>
      </c>
      <c r="CS184" s="68" t="s">
        <v>4268</v>
      </c>
      <c r="CV184" s="126" t="s">
        <v>6651</v>
      </c>
      <c r="CW184" s="127" t="s">
        <v>4269</v>
      </c>
      <c r="CX184" s="126" t="s">
        <v>6651</v>
      </c>
      <c r="CY184" s="127" t="s">
        <v>4269</v>
      </c>
      <c r="CZ184" s="126" t="s">
        <v>6651</v>
      </c>
      <c r="DA184" s="127" t="s">
        <v>4269</v>
      </c>
      <c r="DB184" s="126" t="s">
        <v>6651</v>
      </c>
      <c r="DC184" s="127" t="s">
        <v>4269</v>
      </c>
      <c r="EH184" s="134" t="s">
        <v>3768</v>
      </c>
      <c r="EI184" s="74" t="s">
        <v>3769</v>
      </c>
      <c r="EQ184" s="135"/>
      <c r="ES184" s="135"/>
      <c r="GP184" s="255">
        <v>101862</v>
      </c>
      <c r="GQ184" s="255" t="s">
        <v>6652</v>
      </c>
    </row>
    <row r="185" spans="6:199" ht="14.85" customHeight="1">
      <c r="F185" s="62" t="s">
        <v>4270</v>
      </c>
      <c r="G185" s="63" t="s">
        <v>4271</v>
      </c>
      <c r="H185" s="62" t="s">
        <v>4270</v>
      </c>
      <c r="I185" s="63" t="s">
        <v>4271</v>
      </c>
      <c r="J185" s="62" t="s">
        <v>4270</v>
      </c>
      <c r="K185" s="63" t="s">
        <v>4271</v>
      </c>
      <c r="L185" s="62" t="s">
        <v>4270</v>
      </c>
      <c r="M185" s="63" t="s">
        <v>4271</v>
      </c>
      <c r="N185" s="62" t="s">
        <v>4270</v>
      </c>
      <c r="O185" s="63" t="s">
        <v>4271</v>
      </c>
      <c r="CN185" s="62" t="s">
        <v>4272</v>
      </c>
      <c r="CO185" s="68" t="s">
        <v>4273</v>
      </c>
      <c r="CP185" s="62" t="s">
        <v>4272</v>
      </c>
      <c r="CQ185" s="63" t="s">
        <v>4273</v>
      </c>
      <c r="CR185" s="62" t="s">
        <v>4272</v>
      </c>
      <c r="CS185" s="68" t="s">
        <v>4273</v>
      </c>
      <c r="CV185" s="126" t="s">
        <v>6653</v>
      </c>
      <c r="CW185" s="127" t="s">
        <v>4274</v>
      </c>
      <c r="CX185" s="126" t="s">
        <v>6653</v>
      </c>
      <c r="CY185" s="127" t="s">
        <v>4274</v>
      </c>
      <c r="CZ185" s="126" t="s">
        <v>6653</v>
      </c>
      <c r="DA185" s="127" t="s">
        <v>4274</v>
      </c>
      <c r="DB185" s="126" t="s">
        <v>6653</v>
      </c>
      <c r="DC185" s="127" t="s">
        <v>4274</v>
      </c>
      <c r="EH185" s="134" t="s">
        <v>3774</v>
      </c>
      <c r="EI185" s="74" t="s">
        <v>3775</v>
      </c>
      <c r="EQ185" s="135"/>
      <c r="ES185" s="135"/>
      <c r="GP185" s="255">
        <v>101863</v>
      </c>
      <c r="GQ185" s="255" t="s">
        <v>6654</v>
      </c>
    </row>
    <row r="186" spans="6:199" ht="14.85" customHeight="1">
      <c r="F186" s="62" t="s">
        <v>4276</v>
      </c>
      <c r="G186" s="63" t="s">
        <v>4277</v>
      </c>
      <c r="H186" s="62" t="s">
        <v>4276</v>
      </c>
      <c r="I186" s="63" t="s">
        <v>4277</v>
      </c>
      <c r="J186" s="62" t="s">
        <v>4276</v>
      </c>
      <c r="K186" s="63" t="s">
        <v>4277</v>
      </c>
      <c r="L186" s="62" t="s">
        <v>4276</v>
      </c>
      <c r="M186" s="63" t="s">
        <v>4277</v>
      </c>
      <c r="N186" s="62" t="s">
        <v>4276</v>
      </c>
      <c r="O186" s="63" t="s">
        <v>4277</v>
      </c>
      <c r="CN186" s="62" t="s">
        <v>4278</v>
      </c>
      <c r="CO186" s="68" t="s">
        <v>4279</v>
      </c>
      <c r="CP186" s="62" t="s">
        <v>4278</v>
      </c>
      <c r="CQ186" s="63" t="s">
        <v>4279</v>
      </c>
      <c r="CR186" s="62" t="s">
        <v>4278</v>
      </c>
      <c r="CS186" s="68" t="s">
        <v>4279</v>
      </c>
      <c r="CV186" s="126" t="s">
        <v>6655</v>
      </c>
      <c r="CW186" s="127" t="s">
        <v>4280</v>
      </c>
      <c r="CX186" s="126" t="s">
        <v>6655</v>
      </c>
      <c r="CY186" s="127" t="s">
        <v>4280</v>
      </c>
      <c r="CZ186" s="126" t="s">
        <v>6655</v>
      </c>
      <c r="DA186" s="127" t="s">
        <v>4280</v>
      </c>
      <c r="DB186" s="126" t="s">
        <v>6655</v>
      </c>
      <c r="DC186" s="127" t="s">
        <v>4280</v>
      </c>
      <c r="EH186" s="134" t="s">
        <v>3779</v>
      </c>
      <c r="EI186" s="74" t="s">
        <v>3780</v>
      </c>
      <c r="EQ186" s="135"/>
      <c r="ES186" s="135"/>
      <c r="GP186" s="255">
        <v>101866</v>
      </c>
      <c r="GQ186" s="255" t="s">
        <v>6656</v>
      </c>
    </row>
    <row r="187" spans="6:199" ht="14.85" customHeight="1" thickBot="1">
      <c r="F187" s="80" t="s">
        <v>4282</v>
      </c>
      <c r="G187" s="81" t="s">
        <v>4283</v>
      </c>
      <c r="H187" s="80" t="s">
        <v>4282</v>
      </c>
      <c r="I187" s="81" t="s">
        <v>4283</v>
      </c>
      <c r="J187" s="80" t="s">
        <v>4282</v>
      </c>
      <c r="K187" s="81" t="s">
        <v>4283</v>
      </c>
      <c r="L187" s="80" t="s">
        <v>4282</v>
      </c>
      <c r="M187" s="81" t="s">
        <v>4283</v>
      </c>
      <c r="N187" s="80" t="s">
        <v>4282</v>
      </c>
      <c r="O187" s="81" t="s">
        <v>4283</v>
      </c>
      <c r="CN187" s="62" t="s">
        <v>4284</v>
      </c>
      <c r="CO187" s="68" t="s">
        <v>4285</v>
      </c>
      <c r="CP187" s="62" t="s">
        <v>4284</v>
      </c>
      <c r="CQ187" s="63" t="s">
        <v>4285</v>
      </c>
      <c r="CR187" s="62" t="s">
        <v>4284</v>
      </c>
      <c r="CS187" s="68" t="s">
        <v>4285</v>
      </c>
      <c r="CV187" s="126" t="s">
        <v>6657</v>
      </c>
      <c r="CW187" s="127" t="s">
        <v>4286</v>
      </c>
      <c r="CX187" s="126" t="s">
        <v>6657</v>
      </c>
      <c r="CY187" s="127" t="s">
        <v>4286</v>
      </c>
      <c r="CZ187" s="126" t="s">
        <v>6657</v>
      </c>
      <c r="DA187" s="127" t="s">
        <v>4286</v>
      </c>
      <c r="DB187" s="126" t="s">
        <v>6657</v>
      </c>
      <c r="DC187" s="127" t="s">
        <v>4286</v>
      </c>
      <c r="EH187" s="134" t="s">
        <v>3785</v>
      </c>
      <c r="EI187" s="74" t="s">
        <v>3786</v>
      </c>
      <c r="EQ187" s="135"/>
      <c r="ES187" s="135"/>
      <c r="GP187" s="255">
        <v>101902</v>
      </c>
      <c r="GQ187" s="255" t="s">
        <v>6658</v>
      </c>
    </row>
    <row r="188" spans="6:199" ht="14.85" customHeight="1">
      <c r="CN188" s="62" t="s">
        <v>4288</v>
      </c>
      <c r="CO188" s="68" t="s">
        <v>4289</v>
      </c>
      <c r="CP188" s="62" t="s">
        <v>4288</v>
      </c>
      <c r="CQ188" s="63" t="s">
        <v>4289</v>
      </c>
      <c r="CR188" s="62" t="s">
        <v>4288</v>
      </c>
      <c r="CS188" s="68" t="s">
        <v>4289</v>
      </c>
      <c r="CV188" s="126" t="s">
        <v>6659</v>
      </c>
      <c r="CW188" s="127" t="s">
        <v>4290</v>
      </c>
      <c r="CX188" s="126" t="s">
        <v>6659</v>
      </c>
      <c r="CY188" s="127" t="s">
        <v>4290</v>
      </c>
      <c r="CZ188" s="126" t="s">
        <v>6659</v>
      </c>
      <c r="DA188" s="127" t="s">
        <v>4290</v>
      </c>
      <c r="DB188" s="126" t="s">
        <v>6659</v>
      </c>
      <c r="DC188" s="127" t="s">
        <v>4290</v>
      </c>
      <c r="EH188" s="134" t="s">
        <v>3791</v>
      </c>
      <c r="EI188" s="74" t="s">
        <v>3792</v>
      </c>
      <c r="EQ188" s="135"/>
      <c r="ES188" s="135"/>
      <c r="GP188" s="255">
        <v>101903</v>
      </c>
      <c r="GQ188" s="255" t="s">
        <v>6660</v>
      </c>
    </row>
    <row r="189" spans="6:199" ht="14.85" customHeight="1">
      <c r="CN189" s="62" t="s">
        <v>4292</v>
      </c>
      <c r="CO189" s="68" t="s">
        <v>4293</v>
      </c>
      <c r="CP189" s="62" t="s">
        <v>4292</v>
      </c>
      <c r="CQ189" s="63" t="s">
        <v>4293</v>
      </c>
      <c r="CR189" s="62" t="s">
        <v>4292</v>
      </c>
      <c r="CS189" s="68" t="s">
        <v>4293</v>
      </c>
      <c r="CV189" s="126" t="s">
        <v>6661</v>
      </c>
      <c r="CW189" s="127" t="s">
        <v>4294</v>
      </c>
      <c r="CX189" s="126" t="s">
        <v>6661</v>
      </c>
      <c r="CY189" s="127" t="s">
        <v>4294</v>
      </c>
      <c r="CZ189" s="126" t="s">
        <v>6661</v>
      </c>
      <c r="DA189" s="127" t="s">
        <v>4294</v>
      </c>
      <c r="DB189" s="126" t="s">
        <v>6661</v>
      </c>
      <c r="DC189" s="127" t="s">
        <v>4294</v>
      </c>
      <c r="EH189" s="134" t="s">
        <v>3797</v>
      </c>
      <c r="EI189" s="74" t="s">
        <v>3798</v>
      </c>
      <c r="EQ189" s="135"/>
      <c r="ES189" s="135"/>
      <c r="GP189" s="255">
        <v>102037</v>
      </c>
      <c r="GQ189" s="255" t="s">
        <v>6662</v>
      </c>
    </row>
    <row r="190" spans="6:199" ht="14.85" customHeight="1">
      <c r="CN190" s="62" t="s">
        <v>4296</v>
      </c>
      <c r="CO190" s="68" t="s">
        <v>4297</v>
      </c>
      <c r="CP190" s="62" t="s">
        <v>4296</v>
      </c>
      <c r="CQ190" s="63" t="s">
        <v>4297</v>
      </c>
      <c r="CR190" s="62" t="s">
        <v>4296</v>
      </c>
      <c r="CS190" s="68" t="s">
        <v>4297</v>
      </c>
      <c r="CV190" s="126" t="s">
        <v>6663</v>
      </c>
      <c r="CW190" s="127" t="s">
        <v>4298</v>
      </c>
      <c r="CX190" s="126" t="s">
        <v>6663</v>
      </c>
      <c r="CY190" s="127" t="s">
        <v>4298</v>
      </c>
      <c r="CZ190" s="126" t="s">
        <v>6663</v>
      </c>
      <c r="DA190" s="127" t="s">
        <v>4298</v>
      </c>
      <c r="DB190" s="126" t="s">
        <v>6663</v>
      </c>
      <c r="DC190" s="127" t="s">
        <v>4298</v>
      </c>
      <c r="EH190" s="134" t="s">
        <v>3803</v>
      </c>
      <c r="EI190" s="74" t="s">
        <v>3804</v>
      </c>
      <c r="EQ190" s="135"/>
      <c r="ES190" s="135"/>
      <c r="GP190" s="255">
        <v>102053</v>
      </c>
      <c r="GQ190" s="255" t="s">
        <v>6664</v>
      </c>
    </row>
    <row r="191" spans="6:199" ht="14.85" customHeight="1">
      <c r="CN191" s="62" t="s">
        <v>2765</v>
      </c>
      <c r="CO191" s="68" t="s">
        <v>4300</v>
      </c>
      <c r="CP191" s="62" t="s">
        <v>2765</v>
      </c>
      <c r="CQ191" s="63" t="s">
        <v>4300</v>
      </c>
      <c r="CR191" s="62" t="s">
        <v>2765</v>
      </c>
      <c r="CS191" s="68" t="s">
        <v>4300</v>
      </c>
      <c r="CV191" s="126" t="s">
        <v>6665</v>
      </c>
      <c r="CW191" s="127" t="s">
        <v>4301</v>
      </c>
      <c r="CX191" s="126" t="s">
        <v>6665</v>
      </c>
      <c r="CY191" s="127" t="s">
        <v>4301</v>
      </c>
      <c r="CZ191" s="126" t="s">
        <v>6665</v>
      </c>
      <c r="DA191" s="127" t="s">
        <v>4301</v>
      </c>
      <c r="DB191" s="126" t="s">
        <v>6665</v>
      </c>
      <c r="DC191" s="127" t="s">
        <v>4301</v>
      </c>
      <c r="EH191" s="134" t="s">
        <v>3809</v>
      </c>
      <c r="EI191" s="74" t="s">
        <v>3810</v>
      </c>
      <c r="EQ191" s="135"/>
      <c r="ES191" s="135"/>
      <c r="GP191" s="255">
        <v>102056</v>
      </c>
      <c r="GQ191" s="255" t="s">
        <v>6666</v>
      </c>
    </row>
    <row r="192" spans="6:199" ht="14.85" customHeight="1">
      <c r="CN192" s="62" t="s">
        <v>4304</v>
      </c>
      <c r="CO192" s="68" t="s">
        <v>4305</v>
      </c>
      <c r="CP192" s="62" t="s">
        <v>4304</v>
      </c>
      <c r="CQ192" s="63" t="s">
        <v>4305</v>
      </c>
      <c r="CR192" s="62" t="s">
        <v>4304</v>
      </c>
      <c r="CS192" s="68" t="s">
        <v>4305</v>
      </c>
      <c r="CV192" s="126" t="s">
        <v>6667</v>
      </c>
      <c r="CW192" s="127" t="s">
        <v>4306</v>
      </c>
      <c r="CX192" s="126" t="s">
        <v>6667</v>
      </c>
      <c r="CY192" s="127" t="s">
        <v>4306</v>
      </c>
      <c r="CZ192" s="126" t="s">
        <v>6667</v>
      </c>
      <c r="DA192" s="127" t="s">
        <v>4306</v>
      </c>
      <c r="DB192" s="126" t="s">
        <v>6667</v>
      </c>
      <c r="DC192" s="127" t="s">
        <v>4306</v>
      </c>
      <c r="EH192" s="134" t="s">
        <v>3815</v>
      </c>
      <c r="EI192" s="74" t="s">
        <v>3816</v>
      </c>
      <c r="EQ192" s="135"/>
      <c r="ES192" s="135"/>
      <c r="GP192" s="255">
        <v>102058</v>
      </c>
      <c r="GQ192" s="255" t="s">
        <v>6668</v>
      </c>
    </row>
    <row r="193" spans="92:199" ht="14.85" customHeight="1">
      <c r="CN193" s="62" t="s">
        <v>4308</v>
      </c>
      <c r="CO193" s="68" t="s">
        <v>4309</v>
      </c>
      <c r="CP193" s="62" t="s">
        <v>4308</v>
      </c>
      <c r="CQ193" s="63" t="s">
        <v>4309</v>
      </c>
      <c r="CR193" s="62" t="s">
        <v>4308</v>
      </c>
      <c r="CS193" s="68" t="s">
        <v>4309</v>
      </c>
      <c r="CV193" s="126" t="s">
        <v>6669</v>
      </c>
      <c r="CW193" s="127" t="s">
        <v>4310</v>
      </c>
      <c r="CX193" s="126" t="s">
        <v>6669</v>
      </c>
      <c r="CY193" s="127" t="s">
        <v>4310</v>
      </c>
      <c r="CZ193" s="126" t="s">
        <v>6669</v>
      </c>
      <c r="DA193" s="127" t="s">
        <v>4310</v>
      </c>
      <c r="DB193" s="126" t="s">
        <v>6669</v>
      </c>
      <c r="DC193" s="127" t="s">
        <v>4310</v>
      </c>
      <c r="EH193" s="134" t="s">
        <v>3821</v>
      </c>
      <c r="EI193" s="74" t="s">
        <v>4311</v>
      </c>
      <c r="EQ193" s="135"/>
      <c r="ES193" s="135"/>
      <c r="GP193" s="255">
        <v>102059</v>
      </c>
      <c r="GQ193" s="255" t="s">
        <v>6670</v>
      </c>
    </row>
    <row r="194" spans="92:199" ht="14.85" customHeight="1">
      <c r="CN194" s="62" t="s">
        <v>4314</v>
      </c>
      <c r="CO194" s="68" t="s">
        <v>4315</v>
      </c>
      <c r="CP194" s="62" t="s">
        <v>4314</v>
      </c>
      <c r="CQ194" s="63" t="s">
        <v>4315</v>
      </c>
      <c r="CR194" s="62" t="s">
        <v>4314</v>
      </c>
      <c r="CS194" s="68" t="s">
        <v>4315</v>
      </c>
      <c r="CV194" s="126" t="s">
        <v>6671</v>
      </c>
      <c r="CW194" s="127" t="s">
        <v>4316</v>
      </c>
      <c r="CX194" s="126" t="s">
        <v>6671</v>
      </c>
      <c r="CY194" s="127" t="s">
        <v>4316</v>
      </c>
      <c r="CZ194" s="126" t="s">
        <v>6671</v>
      </c>
      <c r="DA194" s="127" t="s">
        <v>4316</v>
      </c>
      <c r="DB194" s="126" t="s">
        <v>6671</v>
      </c>
      <c r="DC194" s="127" t="s">
        <v>4316</v>
      </c>
      <c r="EH194" s="134" t="s">
        <v>3827</v>
      </c>
      <c r="EI194" s="74" t="s">
        <v>3828</v>
      </c>
      <c r="EQ194" s="135"/>
      <c r="ES194" s="135"/>
      <c r="GP194" s="255">
        <v>101809</v>
      </c>
      <c r="GQ194" s="255" t="s">
        <v>6672</v>
      </c>
    </row>
    <row r="195" spans="92:199" ht="14.85" customHeight="1">
      <c r="CN195" s="62" t="s">
        <v>4318</v>
      </c>
      <c r="CO195" s="68" t="s">
        <v>4319</v>
      </c>
      <c r="CP195" s="62" t="s">
        <v>4318</v>
      </c>
      <c r="CQ195" s="63" t="s">
        <v>4319</v>
      </c>
      <c r="CR195" s="62" t="s">
        <v>4318</v>
      </c>
      <c r="CS195" s="68" t="s">
        <v>4319</v>
      </c>
      <c r="CV195" s="126" t="s">
        <v>6673</v>
      </c>
      <c r="CW195" s="127" t="s">
        <v>4320</v>
      </c>
      <c r="CX195" s="126" t="s">
        <v>6673</v>
      </c>
      <c r="CY195" s="127" t="s">
        <v>4320</v>
      </c>
      <c r="CZ195" s="126" t="s">
        <v>6673</v>
      </c>
      <c r="DA195" s="127" t="s">
        <v>4320</v>
      </c>
      <c r="DB195" s="126" t="s">
        <v>6673</v>
      </c>
      <c r="DC195" s="127" t="s">
        <v>4320</v>
      </c>
      <c r="EH195" s="134" t="s">
        <v>3833</v>
      </c>
      <c r="EI195" s="74" t="s">
        <v>4321</v>
      </c>
      <c r="EQ195" s="135"/>
      <c r="ES195" s="135"/>
      <c r="GP195" s="255">
        <v>101910</v>
      </c>
      <c r="GQ195" s="255" t="s">
        <v>6674</v>
      </c>
    </row>
    <row r="196" spans="92:199" ht="14.85" customHeight="1">
      <c r="CN196" s="62" t="s">
        <v>4323</v>
      </c>
      <c r="CO196" s="68" t="s">
        <v>4324</v>
      </c>
      <c r="CP196" s="62" t="s">
        <v>4323</v>
      </c>
      <c r="CQ196" s="63" t="s">
        <v>4324</v>
      </c>
      <c r="CR196" s="62" t="s">
        <v>4323</v>
      </c>
      <c r="CS196" s="68" t="s">
        <v>4324</v>
      </c>
      <c r="CV196" s="126" t="s">
        <v>6675</v>
      </c>
      <c r="CW196" s="127" t="s">
        <v>4325</v>
      </c>
      <c r="CX196" s="126" t="s">
        <v>6675</v>
      </c>
      <c r="CY196" s="127" t="s">
        <v>4325</v>
      </c>
      <c r="CZ196" s="126" t="s">
        <v>6675</v>
      </c>
      <c r="DA196" s="127" t="s">
        <v>4325</v>
      </c>
      <c r="DB196" s="126" t="s">
        <v>6675</v>
      </c>
      <c r="DC196" s="127" t="s">
        <v>4325</v>
      </c>
      <c r="EH196" s="134" t="s">
        <v>3840</v>
      </c>
      <c r="EI196" s="74" t="s">
        <v>3841</v>
      </c>
      <c r="EQ196" s="135"/>
      <c r="ES196" s="135"/>
      <c r="GP196" s="255">
        <v>101922</v>
      </c>
      <c r="GQ196" s="255" t="s">
        <v>6676</v>
      </c>
    </row>
    <row r="197" spans="92:199" ht="14.85" customHeight="1">
      <c r="CN197" s="62" t="s">
        <v>4327</v>
      </c>
      <c r="CO197" s="68" t="s">
        <v>4328</v>
      </c>
      <c r="CP197" s="62" t="s">
        <v>4327</v>
      </c>
      <c r="CQ197" s="63" t="s">
        <v>4328</v>
      </c>
      <c r="CR197" s="62" t="s">
        <v>4327</v>
      </c>
      <c r="CS197" s="68" t="s">
        <v>4328</v>
      </c>
      <c r="CV197" s="126" t="s">
        <v>6677</v>
      </c>
      <c r="CW197" s="127" t="s">
        <v>4329</v>
      </c>
      <c r="CX197" s="126" t="s">
        <v>6677</v>
      </c>
      <c r="CY197" s="127" t="s">
        <v>4329</v>
      </c>
      <c r="CZ197" s="126" t="s">
        <v>6677</v>
      </c>
      <c r="DA197" s="127" t="s">
        <v>4329</v>
      </c>
      <c r="DB197" s="126" t="s">
        <v>6677</v>
      </c>
      <c r="DC197" s="127" t="s">
        <v>4329</v>
      </c>
      <c r="EH197" s="134" t="s">
        <v>3846</v>
      </c>
      <c r="EI197" s="74" t="s">
        <v>3847</v>
      </c>
      <c r="EQ197" s="135"/>
      <c r="ES197" s="135"/>
      <c r="GP197" s="255">
        <v>101940</v>
      </c>
      <c r="GQ197" s="255" t="s">
        <v>6678</v>
      </c>
    </row>
    <row r="198" spans="92:199" ht="14.85" customHeight="1">
      <c r="CN198" s="62" t="s">
        <v>4332</v>
      </c>
      <c r="CO198" s="68" t="s">
        <v>4333</v>
      </c>
      <c r="CP198" s="62" t="s">
        <v>4332</v>
      </c>
      <c r="CQ198" s="63" t="s">
        <v>4333</v>
      </c>
      <c r="CR198" s="62" t="s">
        <v>4332</v>
      </c>
      <c r="CS198" s="68" t="s">
        <v>4333</v>
      </c>
      <c r="CV198" s="126" t="s">
        <v>6679</v>
      </c>
      <c r="CW198" s="127" t="s">
        <v>4334</v>
      </c>
      <c r="CX198" s="126" t="s">
        <v>6679</v>
      </c>
      <c r="CY198" s="127" t="s">
        <v>4334</v>
      </c>
      <c r="CZ198" s="126" t="s">
        <v>6679</v>
      </c>
      <c r="DA198" s="127" t="s">
        <v>4334</v>
      </c>
      <c r="DB198" s="126" t="s">
        <v>6679</v>
      </c>
      <c r="DC198" s="127" t="s">
        <v>4334</v>
      </c>
      <c r="EH198" s="134" t="s">
        <v>3852</v>
      </c>
      <c r="EI198" s="74" t="s">
        <v>3853</v>
      </c>
      <c r="EQ198" s="135"/>
      <c r="ES198" s="135"/>
      <c r="GP198" s="255">
        <v>101970</v>
      </c>
      <c r="GQ198" s="255" t="s">
        <v>6680</v>
      </c>
    </row>
    <row r="199" spans="92:199" ht="14.85" customHeight="1">
      <c r="CN199" s="62" t="s">
        <v>4337</v>
      </c>
      <c r="CO199" s="68" t="s">
        <v>4338</v>
      </c>
      <c r="CP199" s="62" t="s">
        <v>4337</v>
      </c>
      <c r="CQ199" s="63" t="s">
        <v>4338</v>
      </c>
      <c r="CR199" s="62" t="s">
        <v>4337</v>
      </c>
      <c r="CS199" s="68" t="s">
        <v>4338</v>
      </c>
      <c r="CV199" s="126" t="s">
        <v>6681</v>
      </c>
      <c r="CW199" s="127" t="s">
        <v>4339</v>
      </c>
      <c r="CX199" s="126" t="s">
        <v>6681</v>
      </c>
      <c r="CY199" s="127" t="s">
        <v>4339</v>
      </c>
      <c r="CZ199" s="126" t="s">
        <v>6681</v>
      </c>
      <c r="DA199" s="127" t="s">
        <v>4339</v>
      </c>
      <c r="DB199" s="126" t="s">
        <v>6681</v>
      </c>
      <c r="DC199" s="127" t="s">
        <v>4339</v>
      </c>
      <c r="EH199" s="134" t="s">
        <v>3859</v>
      </c>
      <c r="EI199" s="74" t="s">
        <v>3860</v>
      </c>
      <c r="EQ199" s="135"/>
      <c r="ES199" s="135"/>
      <c r="GP199" s="255">
        <v>102044</v>
      </c>
      <c r="GQ199" s="255" t="s">
        <v>6682</v>
      </c>
    </row>
    <row r="200" spans="92:199" ht="14.85" customHeight="1">
      <c r="CN200" s="62" t="s">
        <v>4341</v>
      </c>
      <c r="CO200" s="68" t="s">
        <v>4342</v>
      </c>
      <c r="CP200" s="62" t="s">
        <v>4341</v>
      </c>
      <c r="CQ200" s="63" t="s">
        <v>4342</v>
      </c>
      <c r="CR200" s="62" t="s">
        <v>4341</v>
      </c>
      <c r="CS200" s="68" t="s">
        <v>4342</v>
      </c>
      <c r="CV200" s="126" t="s">
        <v>6681</v>
      </c>
      <c r="CW200" s="127" t="s">
        <v>4339</v>
      </c>
      <c r="CX200" s="126" t="s">
        <v>6681</v>
      </c>
      <c r="CY200" s="127" t="s">
        <v>4339</v>
      </c>
      <c r="CZ200" s="126" t="s">
        <v>6681</v>
      </c>
      <c r="DA200" s="127" t="s">
        <v>4339</v>
      </c>
      <c r="DB200" s="126" t="s">
        <v>6681</v>
      </c>
      <c r="DC200" s="127" t="s">
        <v>4339</v>
      </c>
      <c r="EH200" s="134" t="s">
        <v>3865</v>
      </c>
      <c r="EI200" s="74" t="s">
        <v>3866</v>
      </c>
      <c r="EQ200" s="135"/>
      <c r="ES200" s="135"/>
      <c r="GP200" s="255">
        <v>102045</v>
      </c>
      <c r="GQ200" s="255" t="s">
        <v>6683</v>
      </c>
    </row>
    <row r="201" spans="92:199" ht="14.85" customHeight="1">
      <c r="CN201" s="62" t="s">
        <v>4344</v>
      </c>
      <c r="CO201" s="68" t="s">
        <v>4345</v>
      </c>
      <c r="CP201" s="62" t="s">
        <v>4344</v>
      </c>
      <c r="CQ201" s="63" t="s">
        <v>4345</v>
      </c>
      <c r="CR201" s="62" t="s">
        <v>4344</v>
      </c>
      <c r="CS201" s="68" t="s">
        <v>4345</v>
      </c>
      <c r="CV201" s="126" t="s">
        <v>6684</v>
      </c>
      <c r="CW201" s="127" t="s">
        <v>4346</v>
      </c>
      <c r="CX201" s="126" t="s">
        <v>6684</v>
      </c>
      <c r="CY201" s="127" t="s">
        <v>4346</v>
      </c>
      <c r="CZ201" s="126" t="s">
        <v>6684</v>
      </c>
      <c r="DA201" s="127" t="s">
        <v>4346</v>
      </c>
      <c r="DB201" s="126" t="s">
        <v>6684</v>
      </c>
      <c r="DC201" s="127" t="s">
        <v>4346</v>
      </c>
      <c r="EH201" s="134" t="s">
        <v>3872</v>
      </c>
      <c r="EI201" s="74" t="s">
        <v>3873</v>
      </c>
      <c r="EQ201" s="135"/>
      <c r="ES201" s="135"/>
      <c r="GP201" s="255">
        <v>102388</v>
      </c>
      <c r="GQ201" s="255" t="s">
        <v>6685</v>
      </c>
    </row>
    <row r="202" spans="92:199" ht="14.85" customHeight="1">
      <c r="CN202" s="62" t="s">
        <v>4349</v>
      </c>
      <c r="CO202" s="68" t="s">
        <v>4350</v>
      </c>
      <c r="CP202" s="62" t="s">
        <v>4349</v>
      </c>
      <c r="CQ202" s="63" t="s">
        <v>4350</v>
      </c>
      <c r="CR202" s="62" t="s">
        <v>4349</v>
      </c>
      <c r="CS202" s="68" t="s">
        <v>4350</v>
      </c>
      <c r="CV202" s="126" t="s">
        <v>6686</v>
      </c>
      <c r="CW202" s="127" t="s">
        <v>4351</v>
      </c>
      <c r="CX202" s="126" t="s">
        <v>6686</v>
      </c>
      <c r="CY202" s="127" t="s">
        <v>4351</v>
      </c>
      <c r="CZ202" s="126" t="s">
        <v>6686</v>
      </c>
      <c r="DA202" s="127" t="s">
        <v>4351</v>
      </c>
      <c r="DB202" s="126" t="s">
        <v>6686</v>
      </c>
      <c r="DC202" s="127" t="s">
        <v>4351</v>
      </c>
      <c r="EH202" s="134" t="s">
        <v>3880</v>
      </c>
      <c r="EI202" s="74" t="s">
        <v>3881</v>
      </c>
      <c r="EQ202" s="135"/>
      <c r="ES202" s="135"/>
      <c r="GP202" s="255">
        <v>102413</v>
      </c>
      <c r="GQ202" s="255" t="s">
        <v>6687</v>
      </c>
    </row>
    <row r="203" spans="92:199" ht="14.85" customHeight="1">
      <c r="CN203" s="62" t="s">
        <v>4353</v>
      </c>
      <c r="CO203" s="68" t="s">
        <v>4354</v>
      </c>
      <c r="CP203" s="62" t="s">
        <v>4353</v>
      </c>
      <c r="CQ203" s="63" t="s">
        <v>4354</v>
      </c>
      <c r="CR203" s="62" t="s">
        <v>4353</v>
      </c>
      <c r="CS203" s="68" t="s">
        <v>4354</v>
      </c>
      <c r="CV203" s="126" t="s">
        <v>6686</v>
      </c>
      <c r="CW203" s="127" t="s">
        <v>4351</v>
      </c>
      <c r="CX203" s="126" t="s">
        <v>6686</v>
      </c>
      <c r="CY203" s="127" t="s">
        <v>4351</v>
      </c>
      <c r="CZ203" s="126" t="s">
        <v>6686</v>
      </c>
      <c r="DA203" s="127" t="s">
        <v>4351</v>
      </c>
      <c r="DB203" s="126" t="s">
        <v>6686</v>
      </c>
      <c r="DC203" s="127" t="s">
        <v>4351</v>
      </c>
      <c r="EH203" s="134" t="s">
        <v>3887</v>
      </c>
      <c r="EI203" s="74" t="s">
        <v>3888</v>
      </c>
      <c r="EQ203" s="135"/>
      <c r="ES203" s="135"/>
      <c r="GP203" s="255">
        <v>102424</v>
      </c>
      <c r="GQ203" s="255" t="s">
        <v>6688</v>
      </c>
    </row>
    <row r="204" spans="92:199" ht="14.85" customHeight="1">
      <c r="CN204" s="62" t="s">
        <v>4356</v>
      </c>
      <c r="CO204" s="68" t="s">
        <v>4357</v>
      </c>
      <c r="CP204" s="62" t="s">
        <v>4356</v>
      </c>
      <c r="CQ204" s="63" t="s">
        <v>4357</v>
      </c>
      <c r="CR204" s="62" t="s">
        <v>4356</v>
      </c>
      <c r="CS204" s="68" t="s">
        <v>4357</v>
      </c>
      <c r="CV204" s="126" t="s">
        <v>6689</v>
      </c>
      <c r="CW204" s="127" t="s">
        <v>4358</v>
      </c>
      <c r="CX204" s="126" t="s">
        <v>6689</v>
      </c>
      <c r="CY204" s="127" t="s">
        <v>4358</v>
      </c>
      <c r="CZ204" s="126" t="s">
        <v>6689</v>
      </c>
      <c r="DA204" s="127" t="s">
        <v>4358</v>
      </c>
      <c r="DB204" s="126" t="s">
        <v>6689</v>
      </c>
      <c r="DC204" s="127" t="s">
        <v>4358</v>
      </c>
      <c r="EH204" s="134" t="s">
        <v>3893</v>
      </c>
      <c r="EI204" s="74" t="s">
        <v>3894</v>
      </c>
      <c r="EQ204" s="135"/>
      <c r="ES204" s="135"/>
      <c r="GP204" s="255">
        <v>102347</v>
      </c>
      <c r="GQ204" s="255" t="s">
        <v>6690</v>
      </c>
    </row>
    <row r="205" spans="92:199" ht="14.85" customHeight="1">
      <c r="CN205" s="62" t="s">
        <v>4360</v>
      </c>
      <c r="CO205" s="68" t="s">
        <v>4361</v>
      </c>
      <c r="CP205" s="62" t="s">
        <v>4360</v>
      </c>
      <c r="CQ205" s="63" t="s">
        <v>4361</v>
      </c>
      <c r="CR205" s="62" t="s">
        <v>4360</v>
      </c>
      <c r="CS205" s="68" t="s">
        <v>4361</v>
      </c>
      <c r="CV205" s="126" t="s">
        <v>6689</v>
      </c>
      <c r="CW205" s="127" t="s">
        <v>4358</v>
      </c>
      <c r="CX205" s="126" t="s">
        <v>6689</v>
      </c>
      <c r="CY205" s="127" t="s">
        <v>4358</v>
      </c>
      <c r="CZ205" s="126" t="s">
        <v>6689</v>
      </c>
      <c r="DA205" s="127" t="s">
        <v>4358</v>
      </c>
      <c r="DB205" s="126" t="s">
        <v>6689</v>
      </c>
      <c r="DC205" s="127" t="s">
        <v>4358</v>
      </c>
      <c r="EH205" s="134" t="s">
        <v>3899</v>
      </c>
      <c r="EI205" s="74" t="s">
        <v>3900</v>
      </c>
      <c r="EQ205" s="135"/>
      <c r="ES205" s="135"/>
      <c r="GP205" s="255">
        <v>102369</v>
      </c>
      <c r="GQ205" s="255" t="s">
        <v>6691</v>
      </c>
    </row>
    <row r="206" spans="92:199" ht="14.85" customHeight="1">
      <c r="CN206" s="62" t="s">
        <v>4362</v>
      </c>
      <c r="CO206" s="68" t="s">
        <v>4363</v>
      </c>
      <c r="CP206" s="62" t="s">
        <v>4362</v>
      </c>
      <c r="CQ206" s="63" t="s">
        <v>4363</v>
      </c>
      <c r="CR206" s="62" t="s">
        <v>4362</v>
      </c>
      <c r="CS206" s="68" t="s">
        <v>4363</v>
      </c>
      <c r="CV206" s="126" t="s">
        <v>6692</v>
      </c>
      <c r="CW206" s="127" t="s">
        <v>4364</v>
      </c>
      <c r="CX206" s="126" t="s">
        <v>6692</v>
      </c>
      <c r="CY206" s="127" t="s">
        <v>4364</v>
      </c>
      <c r="CZ206" s="126" t="s">
        <v>6692</v>
      </c>
      <c r="DA206" s="127" t="s">
        <v>4364</v>
      </c>
      <c r="DB206" s="126" t="s">
        <v>6692</v>
      </c>
      <c r="DC206" s="127" t="s">
        <v>4364</v>
      </c>
      <c r="EH206" s="134" t="s">
        <v>3905</v>
      </c>
      <c r="EI206" s="74" t="s">
        <v>4365</v>
      </c>
      <c r="EQ206" s="135"/>
      <c r="ES206" s="135"/>
      <c r="GP206" s="255">
        <v>102390</v>
      </c>
      <c r="GQ206" s="255" t="s">
        <v>6693</v>
      </c>
    </row>
    <row r="207" spans="92:199" ht="14.85" customHeight="1">
      <c r="CN207" s="62" t="s">
        <v>4366</v>
      </c>
      <c r="CO207" s="68" t="s">
        <v>4367</v>
      </c>
      <c r="CP207" s="62" t="s">
        <v>4366</v>
      </c>
      <c r="CQ207" s="63" t="s">
        <v>4367</v>
      </c>
      <c r="CR207" s="62" t="s">
        <v>4366</v>
      </c>
      <c r="CS207" s="68" t="s">
        <v>4367</v>
      </c>
      <c r="CV207" s="126" t="s">
        <v>6694</v>
      </c>
      <c r="CW207" s="127" t="s">
        <v>4368</v>
      </c>
      <c r="CX207" s="126" t="s">
        <v>6694</v>
      </c>
      <c r="CY207" s="127" t="s">
        <v>4368</v>
      </c>
      <c r="CZ207" s="126" t="s">
        <v>6694</v>
      </c>
      <c r="DA207" s="127" t="s">
        <v>4368</v>
      </c>
      <c r="DB207" s="126" t="s">
        <v>6694</v>
      </c>
      <c r="DC207" s="127" t="s">
        <v>4368</v>
      </c>
      <c r="EH207" s="134" t="s">
        <v>3911</v>
      </c>
      <c r="EI207" s="74" t="s">
        <v>3912</v>
      </c>
      <c r="EQ207" s="135"/>
      <c r="ES207" s="135"/>
      <c r="GP207" s="255">
        <v>102400</v>
      </c>
      <c r="GQ207" s="255" t="s">
        <v>6695</v>
      </c>
    </row>
    <row r="208" spans="92:199" ht="14.85" customHeight="1">
      <c r="CN208" s="62" t="s">
        <v>4370</v>
      </c>
      <c r="CO208" s="68" t="s">
        <v>4371</v>
      </c>
      <c r="CP208" s="62" t="s">
        <v>4370</v>
      </c>
      <c r="CQ208" s="63" t="s">
        <v>4371</v>
      </c>
      <c r="CR208" s="62" t="s">
        <v>4370</v>
      </c>
      <c r="CS208" s="68" t="s">
        <v>4371</v>
      </c>
      <c r="CV208" s="126" t="s">
        <v>6696</v>
      </c>
      <c r="CW208" s="127" t="s">
        <v>4372</v>
      </c>
      <c r="CX208" s="126" t="s">
        <v>6696</v>
      </c>
      <c r="CY208" s="127" t="s">
        <v>4372</v>
      </c>
      <c r="CZ208" s="126" t="s">
        <v>6696</v>
      </c>
      <c r="DA208" s="127" t="s">
        <v>4372</v>
      </c>
      <c r="DB208" s="126" t="s">
        <v>6696</v>
      </c>
      <c r="DC208" s="127" t="s">
        <v>4372</v>
      </c>
      <c r="EH208" s="134" t="s">
        <v>3918</v>
      </c>
      <c r="EI208" s="74" t="s">
        <v>4373</v>
      </c>
      <c r="EQ208" s="135"/>
      <c r="ES208" s="135"/>
      <c r="GP208" s="255">
        <v>102401</v>
      </c>
      <c r="GQ208" s="255" t="s">
        <v>6697</v>
      </c>
    </row>
    <row r="209" spans="92:199" ht="14.85" customHeight="1">
      <c r="CN209" s="62" t="s">
        <v>4375</v>
      </c>
      <c r="CO209" s="68" t="s">
        <v>4376</v>
      </c>
      <c r="CP209" s="62" t="s">
        <v>4375</v>
      </c>
      <c r="CQ209" s="63" t="s">
        <v>4376</v>
      </c>
      <c r="CR209" s="62" t="s">
        <v>4375</v>
      </c>
      <c r="CS209" s="68" t="s">
        <v>4376</v>
      </c>
      <c r="CV209" s="126" t="s">
        <v>6698</v>
      </c>
      <c r="CW209" s="127" t="s">
        <v>4377</v>
      </c>
      <c r="CX209" s="126" t="s">
        <v>6698</v>
      </c>
      <c r="CY209" s="127" t="s">
        <v>4377</v>
      </c>
      <c r="CZ209" s="126" t="s">
        <v>6698</v>
      </c>
      <c r="DA209" s="127" t="s">
        <v>4377</v>
      </c>
      <c r="DB209" s="126" t="s">
        <v>6698</v>
      </c>
      <c r="DC209" s="127" t="s">
        <v>4377</v>
      </c>
      <c r="EH209" s="134" t="s">
        <v>3925</v>
      </c>
      <c r="EI209" s="74" t="s">
        <v>4378</v>
      </c>
      <c r="EQ209" s="135"/>
      <c r="ES209" s="135"/>
      <c r="GP209" s="255">
        <v>102411</v>
      </c>
      <c r="GQ209" s="255" t="s">
        <v>6699</v>
      </c>
    </row>
    <row r="210" spans="92:199" ht="14.85" customHeight="1">
      <c r="CN210" s="62" t="s">
        <v>4380</v>
      </c>
      <c r="CO210" s="68" t="s">
        <v>4381</v>
      </c>
      <c r="CP210" s="62" t="s">
        <v>4380</v>
      </c>
      <c r="CQ210" s="63" t="s">
        <v>4381</v>
      </c>
      <c r="CR210" s="62" t="s">
        <v>4380</v>
      </c>
      <c r="CS210" s="68" t="s">
        <v>4381</v>
      </c>
      <c r="CV210" s="126" t="s">
        <v>6700</v>
      </c>
      <c r="CW210" s="127" t="s">
        <v>4382</v>
      </c>
      <c r="CX210" s="126" t="s">
        <v>6700</v>
      </c>
      <c r="CY210" s="127" t="s">
        <v>4382</v>
      </c>
      <c r="CZ210" s="126" t="s">
        <v>6700</v>
      </c>
      <c r="DA210" s="127" t="s">
        <v>4382</v>
      </c>
      <c r="DB210" s="126" t="s">
        <v>6700</v>
      </c>
      <c r="DC210" s="127" t="s">
        <v>4382</v>
      </c>
      <c r="EH210" s="134" t="s">
        <v>3932</v>
      </c>
      <c r="EI210" s="74" t="s">
        <v>3933</v>
      </c>
      <c r="EQ210" s="135"/>
      <c r="ES210" s="135"/>
      <c r="GP210" s="255">
        <v>102446</v>
      </c>
      <c r="GQ210" s="255" t="s">
        <v>6701</v>
      </c>
    </row>
    <row r="211" spans="92:199" ht="14.85" customHeight="1">
      <c r="CN211" s="62" t="s">
        <v>4385</v>
      </c>
      <c r="CO211" s="68" t="s">
        <v>4386</v>
      </c>
      <c r="CP211" s="62" t="s">
        <v>4385</v>
      </c>
      <c r="CQ211" s="63" t="s">
        <v>4386</v>
      </c>
      <c r="CR211" s="62" t="s">
        <v>4385</v>
      </c>
      <c r="CS211" s="68" t="s">
        <v>4386</v>
      </c>
      <c r="CV211" s="126" t="s">
        <v>6702</v>
      </c>
      <c r="CW211" s="127" t="s">
        <v>4387</v>
      </c>
      <c r="CX211" s="126" t="s">
        <v>6702</v>
      </c>
      <c r="CY211" s="127" t="s">
        <v>4387</v>
      </c>
      <c r="CZ211" s="126" t="s">
        <v>6702</v>
      </c>
      <c r="DA211" s="127" t="s">
        <v>4387</v>
      </c>
      <c r="DB211" s="126" t="s">
        <v>6702</v>
      </c>
      <c r="DC211" s="127" t="s">
        <v>4387</v>
      </c>
      <c r="EH211" s="134" t="s">
        <v>3938</v>
      </c>
      <c r="EI211" s="74" t="s">
        <v>4388</v>
      </c>
      <c r="EQ211" s="135"/>
      <c r="ES211" s="135"/>
      <c r="GP211" s="255">
        <v>102340</v>
      </c>
      <c r="GQ211" s="255" t="s">
        <v>6703</v>
      </c>
    </row>
    <row r="212" spans="92:199" ht="14.85" customHeight="1">
      <c r="CN212" s="62" t="s">
        <v>4390</v>
      </c>
      <c r="CO212" s="68" t="s">
        <v>4391</v>
      </c>
      <c r="CP212" s="62" t="s">
        <v>4390</v>
      </c>
      <c r="CQ212" s="63" t="s">
        <v>4391</v>
      </c>
      <c r="CR212" s="62" t="s">
        <v>4390</v>
      </c>
      <c r="CS212" s="68" t="s">
        <v>4391</v>
      </c>
      <c r="CV212" s="126" t="s">
        <v>6704</v>
      </c>
      <c r="CW212" s="127" t="s">
        <v>4392</v>
      </c>
      <c r="CX212" s="126" t="s">
        <v>6704</v>
      </c>
      <c r="CY212" s="127" t="s">
        <v>4392</v>
      </c>
      <c r="CZ212" s="126" t="s">
        <v>6704</v>
      </c>
      <c r="DA212" s="127" t="s">
        <v>4392</v>
      </c>
      <c r="DB212" s="126" t="s">
        <v>6704</v>
      </c>
      <c r="DC212" s="127" t="s">
        <v>4392</v>
      </c>
      <c r="EH212" s="134" t="s">
        <v>3945</v>
      </c>
      <c r="EI212" s="74" t="s">
        <v>3946</v>
      </c>
      <c r="EQ212" s="135"/>
      <c r="ES212" s="135"/>
      <c r="GP212" s="255">
        <v>102341</v>
      </c>
      <c r="GQ212" s="255" t="s">
        <v>6705</v>
      </c>
    </row>
    <row r="213" spans="92:199" ht="14.85" customHeight="1">
      <c r="CN213" s="62" t="s">
        <v>4394</v>
      </c>
      <c r="CO213" s="68" t="s">
        <v>4395</v>
      </c>
      <c r="CP213" s="62" t="s">
        <v>4394</v>
      </c>
      <c r="CQ213" s="63" t="s">
        <v>4395</v>
      </c>
      <c r="CR213" s="62" t="s">
        <v>4394</v>
      </c>
      <c r="CS213" s="68" t="s">
        <v>4395</v>
      </c>
      <c r="CV213" s="126" t="s">
        <v>6706</v>
      </c>
      <c r="CW213" s="127" t="s">
        <v>4396</v>
      </c>
      <c r="CX213" s="126" t="s">
        <v>6706</v>
      </c>
      <c r="CY213" s="127" t="s">
        <v>4396</v>
      </c>
      <c r="CZ213" s="126" t="s">
        <v>6706</v>
      </c>
      <c r="DA213" s="127" t="s">
        <v>4396</v>
      </c>
      <c r="DB213" s="126" t="s">
        <v>6706</v>
      </c>
      <c r="DC213" s="127" t="s">
        <v>4396</v>
      </c>
      <c r="EH213" s="134" t="s">
        <v>3951</v>
      </c>
      <c r="EI213" s="74" t="s">
        <v>4397</v>
      </c>
      <c r="EQ213" s="135"/>
      <c r="ES213" s="135"/>
      <c r="GP213" s="255">
        <v>102355</v>
      </c>
      <c r="GQ213" s="255" t="s">
        <v>6707</v>
      </c>
    </row>
    <row r="214" spans="92:199" ht="14.85" customHeight="1">
      <c r="CN214" s="62" t="s">
        <v>4399</v>
      </c>
      <c r="CO214" s="68" t="s">
        <v>4400</v>
      </c>
      <c r="CP214" s="62" t="s">
        <v>4399</v>
      </c>
      <c r="CQ214" s="63" t="s">
        <v>4400</v>
      </c>
      <c r="CR214" s="62" t="s">
        <v>4399</v>
      </c>
      <c r="CS214" s="68" t="s">
        <v>4400</v>
      </c>
      <c r="CV214" s="126" t="s">
        <v>6708</v>
      </c>
      <c r="CW214" s="127" t="s">
        <v>4401</v>
      </c>
      <c r="CX214" s="126" t="s">
        <v>6708</v>
      </c>
      <c r="CY214" s="127" t="s">
        <v>4401</v>
      </c>
      <c r="CZ214" s="126" t="s">
        <v>6708</v>
      </c>
      <c r="DA214" s="127" t="s">
        <v>4401</v>
      </c>
      <c r="DB214" s="126" t="s">
        <v>6708</v>
      </c>
      <c r="DC214" s="127" t="s">
        <v>4401</v>
      </c>
      <c r="EH214" s="134" t="s">
        <v>3958</v>
      </c>
      <c r="EI214" s="74" t="s">
        <v>3959</v>
      </c>
      <c r="EQ214" s="135"/>
      <c r="ES214" s="135"/>
      <c r="GP214" s="255">
        <v>102356</v>
      </c>
      <c r="GQ214" s="255" t="s">
        <v>6709</v>
      </c>
    </row>
    <row r="215" spans="92:199" ht="14.85" customHeight="1">
      <c r="CN215" s="62" t="s">
        <v>4403</v>
      </c>
      <c r="CO215" s="68" t="s">
        <v>4404</v>
      </c>
      <c r="CP215" s="62" t="s">
        <v>4403</v>
      </c>
      <c r="CQ215" s="63" t="s">
        <v>4404</v>
      </c>
      <c r="CR215" s="62" t="s">
        <v>4403</v>
      </c>
      <c r="CS215" s="68" t="s">
        <v>4404</v>
      </c>
      <c r="CV215" s="126" t="s">
        <v>6710</v>
      </c>
      <c r="CW215" s="127" t="s">
        <v>4405</v>
      </c>
      <c r="CX215" s="126" t="s">
        <v>6710</v>
      </c>
      <c r="CY215" s="127" t="s">
        <v>4405</v>
      </c>
      <c r="CZ215" s="126" t="s">
        <v>6710</v>
      </c>
      <c r="DA215" s="127" t="s">
        <v>4405</v>
      </c>
      <c r="DB215" s="126" t="s">
        <v>6710</v>
      </c>
      <c r="DC215" s="127" t="s">
        <v>4405</v>
      </c>
      <c r="EH215" s="134" t="s">
        <v>3966</v>
      </c>
      <c r="EI215" s="74" t="s">
        <v>3967</v>
      </c>
      <c r="EQ215" s="135"/>
      <c r="ES215" s="135"/>
      <c r="GP215" s="255">
        <v>102378</v>
      </c>
      <c r="GQ215" s="255" t="s">
        <v>6711</v>
      </c>
    </row>
    <row r="216" spans="92:199" ht="14.85" customHeight="1">
      <c r="CN216" s="62" t="s">
        <v>4407</v>
      </c>
      <c r="CO216" s="68" t="s">
        <v>4408</v>
      </c>
      <c r="CP216" s="62" t="s">
        <v>4407</v>
      </c>
      <c r="CQ216" s="63" t="s">
        <v>4408</v>
      </c>
      <c r="CR216" s="62" t="s">
        <v>4407</v>
      </c>
      <c r="CS216" s="68" t="s">
        <v>4408</v>
      </c>
      <c r="CV216" s="126" t="s">
        <v>6710</v>
      </c>
      <c r="CW216" s="127" t="s">
        <v>4405</v>
      </c>
      <c r="CX216" s="126" t="s">
        <v>6710</v>
      </c>
      <c r="CY216" s="127" t="s">
        <v>4405</v>
      </c>
      <c r="CZ216" s="126" t="s">
        <v>6710</v>
      </c>
      <c r="DA216" s="127" t="s">
        <v>4405</v>
      </c>
      <c r="DB216" s="126" t="s">
        <v>6710</v>
      </c>
      <c r="DC216" s="127" t="s">
        <v>4405</v>
      </c>
      <c r="EH216" s="134" t="s">
        <v>3972</v>
      </c>
      <c r="EI216" s="74" t="s">
        <v>3973</v>
      </c>
      <c r="EQ216" s="135"/>
      <c r="ES216" s="135"/>
      <c r="GP216" s="255">
        <v>102404</v>
      </c>
      <c r="GQ216" s="255" t="s">
        <v>6712</v>
      </c>
    </row>
    <row r="217" spans="92:199" ht="14.85" customHeight="1">
      <c r="CN217" s="62" t="s">
        <v>4410</v>
      </c>
      <c r="CO217" s="68" t="s">
        <v>4411</v>
      </c>
      <c r="CP217" s="62" t="s">
        <v>4410</v>
      </c>
      <c r="CQ217" s="63" t="s">
        <v>4411</v>
      </c>
      <c r="CR217" s="62" t="s">
        <v>4410</v>
      </c>
      <c r="CS217" s="68" t="s">
        <v>4411</v>
      </c>
      <c r="CV217" s="126" t="s">
        <v>6713</v>
      </c>
      <c r="CW217" s="127" t="s">
        <v>4412</v>
      </c>
      <c r="CX217" s="126" t="s">
        <v>6713</v>
      </c>
      <c r="CY217" s="127" t="s">
        <v>4412</v>
      </c>
      <c r="CZ217" s="126" t="s">
        <v>6713</v>
      </c>
      <c r="DA217" s="127" t="s">
        <v>4412</v>
      </c>
      <c r="DB217" s="126" t="s">
        <v>6713</v>
      </c>
      <c r="DC217" s="127" t="s">
        <v>4412</v>
      </c>
      <c r="EH217" s="134" t="s">
        <v>3978</v>
      </c>
      <c r="EI217" s="74" t="s">
        <v>3979</v>
      </c>
      <c r="EQ217" s="135"/>
      <c r="ES217" s="135"/>
      <c r="GP217" s="255">
        <v>102412</v>
      </c>
      <c r="GQ217" s="255" t="s">
        <v>6714</v>
      </c>
    </row>
    <row r="218" spans="92:199" ht="14.85" customHeight="1">
      <c r="CN218" s="62" t="s">
        <v>4414</v>
      </c>
      <c r="CO218" s="68" t="s">
        <v>4415</v>
      </c>
      <c r="CP218" s="62" t="s">
        <v>4414</v>
      </c>
      <c r="CQ218" s="63" t="s">
        <v>4415</v>
      </c>
      <c r="CR218" s="62" t="s">
        <v>4414</v>
      </c>
      <c r="CS218" s="68" t="s">
        <v>4415</v>
      </c>
      <c r="CV218" s="126" t="s">
        <v>6713</v>
      </c>
      <c r="CW218" s="127" t="s">
        <v>4412</v>
      </c>
      <c r="CX218" s="126" t="s">
        <v>6713</v>
      </c>
      <c r="CY218" s="127" t="s">
        <v>4412</v>
      </c>
      <c r="CZ218" s="126" t="s">
        <v>6713</v>
      </c>
      <c r="DA218" s="127" t="s">
        <v>4412</v>
      </c>
      <c r="DB218" s="126" t="s">
        <v>6713</v>
      </c>
      <c r="DC218" s="127" t="s">
        <v>4412</v>
      </c>
      <c r="EH218" s="134" t="s">
        <v>3984</v>
      </c>
      <c r="EI218" s="74" t="s">
        <v>3985</v>
      </c>
      <c r="EQ218" s="135"/>
      <c r="ES218" s="135"/>
      <c r="GP218" s="255">
        <v>102440</v>
      </c>
      <c r="GQ218" s="255" t="s">
        <v>6715</v>
      </c>
    </row>
    <row r="219" spans="92:199" ht="14.85" customHeight="1">
      <c r="CN219" s="62" t="s">
        <v>4418</v>
      </c>
      <c r="CO219" s="68" t="s">
        <v>4419</v>
      </c>
      <c r="CP219" s="62" t="s">
        <v>4418</v>
      </c>
      <c r="CQ219" s="63" t="s">
        <v>4419</v>
      </c>
      <c r="CR219" s="62" t="s">
        <v>4418</v>
      </c>
      <c r="CS219" s="68" t="s">
        <v>4419</v>
      </c>
      <c r="CV219" s="126" t="s">
        <v>6716</v>
      </c>
      <c r="CW219" s="127" t="s">
        <v>4420</v>
      </c>
      <c r="CX219" s="126" t="s">
        <v>6716</v>
      </c>
      <c r="CY219" s="127" t="s">
        <v>4420</v>
      </c>
      <c r="CZ219" s="126" t="s">
        <v>6716</v>
      </c>
      <c r="DA219" s="127" t="s">
        <v>4420</v>
      </c>
      <c r="DB219" s="126" t="s">
        <v>6716</v>
      </c>
      <c r="DC219" s="127" t="s">
        <v>4420</v>
      </c>
      <c r="EH219" s="134" t="s">
        <v>3990</v>
      </c>
      <c r="EI219" s="74" t="s">
        <v>3991</v>
      </c>
      <c r="EQ219" s="135"/>
      <c r="ES219" s="135"/>
      <c r="GP219" s="255">
        <v>102320</v>
      </c>
      <c r="GQ219" s="255" t="s">
        <v>6717</v>
      </c>
    </row>
    <row r="220" spans="92:199" ht="14.85" customHeight="1">
      <c r="CN220" s="62" t="s">
        <v>4422</v>
      </c>
      <c r="CO220" s="68" t="s">
        <v>4423</v>
      </c>
      <c r="CP220" s="62" t="s">
        <v>4422</v>
      </c>
      <c r="CQ220" s="63" t="s">
        <v>4423</v>
      </c>
      <c r="CR220" s="62" t="s">
        <v>4422</v>
      </c>
      <c r="CS220" s="68" t="s">
        <v>4423</v>
      </c>
      <c r="CV220" s="126" t="s">
        <v>6718</v>
      </c>
      <c r="CW220" s="127" t="s">
        <v>4424</v>
      </c>
      <c r="CX220" s="126" t="s">
        <v>6718</v>
      </c>
      <c r="CY220" s="127" t="s">
        <v>4424</v>
      </c>
      <c r="CZ220" s="126" t="s">
        <v>6718</v>
      </c>
      <c r="DA220" s="127" t="s">
        <v>4424</v>
      </c>
      <c r="DB220" s="126" t="s">
        <v>6718</v>
      </c>
      <c r="DC220" s="127" t="s">
        <v>4424</v>
      </c>
      <c r="EH220" s="134" t="s">
        <v>3996</v>
      </c>
      <c r="EI220" s="74" t="s">
        <v>3997</v>
      </c>
      <c r="EQ220" s="135"/>
      <c r="ES220" s="135"/>
      <c r="GP220" s="255">
        <v>102351</v>
      </c>
      <c r="GQ220" s="255" t="s">
        <v>6719</v>
      </c>
    </row>
    <row r="221" spans="92:199" ht="14.85" customHeight="1">
      <c r="CN221" s="62" t="s">
        <v>4426</v>
      </c>
      <c r="CO221" s="68" t="s">
        <v>4427</v>
      </c>
      <c r="CP221" s="62" t="s">
        <v>4426</v>
      </c>
      <c r="CQ221" s="63" t="s">
        <v>4427</v>
      </c>
      <c r="CR221" s="62" t="s">
        <v>4426</v>
      </c>
      <c r="CS221" s="68" t="s">
        <v>4427</v>
      </c>
      <c r="CV221" s="126" t="s">
        <v>6720</v>
      </c>
      <c r="CW221" s="127" t="s">
        <v>4428</v>
      </c>
      <c r="CX221" s="126" t="s">
        <v>6720</v>
      </c>
      <c r="CY221" s="127" t="s">
        <v>4428</v>
      </c>
      <c r="CZ221" s="126" t="s">
        <v>6720</v>
      </c>
      <c r="DA221" s="127" t="s">
        <v>4428</v>
      </c>
      <c r="DB221" s="126" t="s">
        <v>6720</v>
      </c>
      <c r="DC221" s="127" t="s">
        <v>4428</v>
      </c>
      <c r="EH221" s="134" t="s">
        <v>3999</v>
      </c>
      <c r="EI221" s="74" t="s">
        <v>4000</v>
      </c>
      <c r="EQ221" s="135"/>
      <c r="ES221" s="135"/>
      <c r="GP221" s="255">
        <v>102357</v>
      </c>
      <c r="GQ221" s="255" t="s">
        <v>6721</v>
      </c>
    </row>
    <row r="222" spans="92:199" ht="14.85" customHeight="1">
      <c r="CN222" s="62" t="s">
        <v>4429</v>
      </c>
      <c r="CO222" s="68" t="s">
        <v>4430</v>
      </c>
      <c r="CP222" s="62" t="s">
        <v>4429</v>
      </c>
      <c r="CQ222" s="63" t="s">
        <v>4430</v>
      </c>
      <c r="CR222" s="62" t="s">
        <v>4429</v>
      </c>
      <c r="CS222" s="68" t="s">
        <v>4430</v>
      </c>
      <c r="CV222" s="126" t="s">
        <v>6722</v>
      </c>
      <c r="CW222" s="127" t="s">
        <v>4431</v>
      </c>
      <c r="CX222" s="126" t="s">
        <v>6722</v>
      </c>
      <c r="CY222" s="127" t="s">
        <v>4431</v>
      </c>
      <c r="CZ222" s="126" t="s">
        <v>6722</v>
      </c>
      <c r="DA222" s="127" t="s">
        <v>4431</v>
      </c>
      <c r="DB222" s="126" t="s">
        <v>6722</v>
      </c>
      <c r="DC222" s="127" t="s">
        <v>4431</v>
      </c>
      <c r="EH222" s="134" t="s">
        <v>4006</v>
      </c>
      <c r="EI222" s="74" t="s">
        <v>4007</v>
      </c>
      <c r="EQ222" s="135"/>
      <c r="ES222" s="135"/>
      <c r="GP222" s="255">
        <v>102358</v>
      </c>
      <c r="GQ222" s="255" t="s">
        <v>6723</v>
      </c>
    </row>
    <row r="223" spans="92:199" ht="14.85" customHeight="1">
      <c r="CN223" s="62" t="s">
        <v>4433</v>
      </c>
      <c r="CO223" s="68" t="s">
        <v>4434</v>
      </c>
      <c r="CP223" s="62" t="s">
        <v>4433</v>
      </c>
      <c r="CQ223" s="63" t="s">
        <v>4434</v>
      </c>
      <c r="CR223" s="62" t="s">
        <v>4433</v>
      </c>
      <c r="CS223" s="68" t="s">
        <v>4434</v>
      </c>
      <c r="CV223" s="126" t="s">
        <v>6724</v>
      </c>
      <c r="CW223" s="127" t="s">
        <v>4435</v>
      </c>
      <c r="CX223" s="126" t="s">
        <v>6724</v>
      </c>
      <c r="CY223" s="127" t="s">
        <v>4435</v>
      </c>
      <c r="CZ223" s="126" t="s">
        <v>6724</v>
      </c>
      <c r="DA223" s="127" t="s">
        <v>4435</v>
      </c>
      <c r="DB223" s="126" t="s">
        <v>6724</v>
      </c>
      <c r="DC223" s="127" t="s">
        <v>4435</v>
      </c>
      <c r="EH223" s="134" t="s">
        <v>4013</v>
      </c>
      <c r="EI223" s="74" t="s">
        <v>4014</v>
      </c>
      <c r="EQ223" s="135"/>
      <c r="ES223" s="135"/>
      <c r="GP223" s="255">
        <v>102452</v>
      </c>
      <c r="GQ223" s="255" t="s">
        <v>6725</v>
      </c>
    </row>
    <row r="224" spans="92:199" ht="14.85" customHeight="1">
      <c r="CN224" s="62" t="s">
        <v>4438</v>
      </c>
      <c r="CO224" s="68" t="s">
        <v>4439</v>
      </c>
      <c r="CP224" s="62" t="s">
        <v>4438</v>
      </c>
      <c r="CQ224" s="63" t="s">
        <v>4439</v>
      </c>
      <c r="CR224" s="62" t="s">
        <v>4438</v>
      </c>
      <c r="CS224" s="68" t="s">
        <v>4439</v>
      </c>
      <c r="CV224" s="126" t="s">
        <v>6726</v>
      </c>
      <c r="CW224" s="127" t="s">
        <v>4440</v>
      </c>
      <c r="CX224" s="126" t="s">
        <v>6726</v>
      </c>
      <c r="CY224" s="127" t="s">
        <v>4440</v>
      </c>
      <c r="CZ224" s="126" t="s">
        <v>6726</v>
      </c>
      <c r="DA224" s="127" t="s">
        <v>4440</v>
      </c>
      <c r="DB224" s="126" t="s">
        <v>6726</v>
      </c>
      <c r="DC224" s="127" t="s">
        <v>4440</v>
      </c>
      <c r="EH224" s="134" t="s">
        <v>4018</v>
      </c>
      <c r="EI224" s="74" t="s">
        <v>4019</v>
      </c>
      <c r="EQ224" s="135"/>
      <c r="ES224" s="135"/>
      <c r="GP224" s="255">
        <v>102453</v>
      </c>
      <c r="GQ224" s="255" t="s">
        <v>6727</v>
      </c>
    </row>
    <row r="225" spans="92:199" ht="14.85" customHeight="1">
      <c r="CN225" s="62" t="s">
        <v>4442</v>
      </c>
      <c r="CO225" s="68" t="s">
        <v>4443</v>
      </c>
      <c r="CP225" s="62" t="s">
        <v>4442</v>
      </c>
      <c r="CQ225" s="63" t="s">
        <v>4443</v>
      </c>
      <c r="CR225" s="62" t="s">
        <v>4442</v>
      </c>
      <c r="CS225" s="68" t="s">
        <v>4443</v>
      </c>
      <c r="CV225" s="126" t="s">
        <v>6728</v>
      </c>
      <c r="CW225" s="127" t="s">
        <v>4444</v>
      </c>
      <c r="CX225" s="126" t="s">
        <v>6728</v>
      </c>
      <c r="CY225" s="127" t="s">
        <v>4444</v>
      </c>
      <c r="CZ225" s="126" t="s">
        <v>6728</v>
      </c>
      <c r="DA225" s="127" t="s">
        <v>4444</v>
      </c>
      <c r="DB225" s="126" t="s">
        <v>6728</v>
      </c>
      <c r="DC225" s="127" t="s">
        <v>4444</v>
      </c>
      <c r="EH225" s="134" t="s">
        <v>4030</v>
      </c>
      <c r="EI225" s="74" t="s">
        <v>4445</v>
      </c>
      <c r="EQ225" s="135"/>
      <c r="ES225" s="135"/>
      <c r="GP225" s="255">
        <v>102451</v>
      </c>
      <c r="GQ225" s="255" t="s">
        <v>6729</v>
      </c>
    </row>
    <row r="226" spans="92:199" ht="14.85" customHeight="1">
      <c r="CN226" s="62" t="s">
        <v>4448</v>
      </c>
      <c r="CO226" s="68" t="s">
        <v>4449</v>
      </c>
      <c r="CP226" s="62" t="s">
        <v>4448</v>
      </c>
      <c r="CQ226" s="63" t="s">
        <v>4449</v>
      </c>
      <c r="CR226" s="62" t="s">
        <v>4448</v>
      </c>
      <c r="CS226" s="68" t="s">
        <v>4449</v>
      </c>
      <c r="CV226" s="126" t="s">
        <v>6730</v>
      </c>
      <c r="CW226" s="127" t="s">
        <v>4450</v>
      </c>
      <c r="CX226" s="126" t="s">
        <v>6730</v>
      </c>
      <c r="CY226" s="127" t="s">
        <v>4450</v>
      </c>
      <c r="CZ226" s="126" t="s">
        <v>6730</v>
      </c>
      <c r="DA226" s="127" t="s">
        <v>4450</v>
      </c>
      <c r="DB226" s="126" t="s">
        <v>6730</v>
      </c>
      <c r="DC226" s="127" t="s">
        <v>4450</v>
      </c>
      <c r="EH226" s="134" t="s">
        <v>4036</v>
      </c>
      <c r="EI226" s="74" t="s">
        <v>4037</v>
      </c>
      <c r="EQ226" s="135"/>
      <c r="ES226" s="135"/>
      <c r="GP226" s="255">
        <v>102459</v>
      </c>
      <c r="GQ226" s="255" t="s">
        <v>6731</v>
      </c>
    </row>
    <row r="227" spans="92:199" ht="14.85" customHeight="1">
      <c r="CN227" s="62" t="s">
        <v>4452</v>
      </c>
      <c r="CO227" s="68" t="s">
        <v>4453</v>
      </c>
      <c r="CP227" s="62" t="s">
        <v>4452</v>
      </c>
      <c r="CQ227" s="63" t="s">
        <v>4453</v>
      </c>
      <c r="CR227" s="62" t="s">
        <v>4452</v>
      </c>
      <c r="CS227" s="68" t="s">
        <v>4453</v>
      </c>
      <c r="CV227" s="126" t="s">
        <v>6732</v>
      </c>
      <c r="CW227" s="127" t="s">
        <v>4454</v>
      </c>
      <c r="CX227" s="126" t="s">
        <v>6732</v>
      </c>
      <c r="CY227" s="127" t="s">
        <v>4454</v>
      </c>
      <c r="CZ227" s="126" t="s">
        <v>6732</v>
      </c>
      <c r="DA227" s="127" t="s">
        <v>4454</v>
      </c>
      <c r="DB227" s="126" t="s">
        <v>6732</v>
      </c>
      <c r="DC227" s="127" t="s">
        <v>4454</v>
      </c>
      <c r="EH227" s="134" t="s">
        <v>4042</v>
      </c>
      <c r="EI227" s="74" t="s">
        <v>4043</v>
      </c>
      <c r="EQ227" s="135"/>
      <c r="ES227" s="135"/>
      <c r="GP227" s="255">
        <v>102460</v>
      </c>
      <c r="GQ227" s="255" t="s">
        <v>6733</v>
      </c>
    </row>
    <row r="228" spans="92:199" ht="14.85" customHeight="1">
      <c r="CN228" s="62" t="s">
        <v>4457</v>
      </c>
      <c r="CO228" s="68" t="s">
        <v>4458</v>
      </c>
      <c r="CP228" s="62" t="s">
        <v>4457</v>
      </c>
      <c r="CQ228" s="63" t="s">
        <v>4458</v>
      </c>
      <c r="CR228" s="62" t="s">
        <v>4457</v>
      </c>
      <c r="CS228" s="68" t="s">
        <v>4458</v>
      </c>
      <c r="CV228" s="126" t="s">
        <v>6732</v>
      </c>
      <c r="CW228" s="127" t="s">
        <v>4454</v>
      </c>
      <c r="CX228" s="126" t="s">
        <v>6732</v>
      </c>
      <c r="CY228" s="127" t="s">
        <v>4454</v>
      </c>
      <c r="CZ228" s="126" t="s">
        <v>6732</v>
      </c>
      <c r="DA228" s="127" t="s">
        <v>4454</v>
      </c>
      <c r="DB228" s="126" t="s">
        <v>6732</v>
      </c>
      <c r="DC228" s="127" t="s">
        <v>4454</v>
      </c>
      <c r="EH228" s="134" t="s">
        <v>4048</v>
      </c>
      <c r="EI228" s="74" t="s">
        <v>4049</v>
      </c>
      <c r="EQ228" s="135"/>
      <c r="ES228" s="135"/>
      <c r="GP228" s="255">
        <v>102461</v>
      </c>
      <c r="GQ228" s="255" t="s">
        <v>6734</v>
      </c>
    </row>
    <row r="229" spans="92:199" ht="14.85" customHeight="1">
      <c r="CN229" s="62" t="s">
        <v>4460</v>
      </c>
      <c r="CO229" s="68" t="s">
        <v>4461</v>
      </c>
      <c r="CP229" s="62" t="s">
        <v>4460</v>
      </c>
      <c r="CQ229" s="63" t="s">
        <v>4461</v>
      </c>
      <c r="CR229" s="62" t="s">
        <v>4460</v>
      </c>
      <c r="CS229" s="68" t="s">
        <v>4461</v>
      </c>
      <c r="CV229" s="126" t="s">
        <v>6735</v>
      </c>
      <c r="CW229" s="127" t="s">
        <v>4462</v>
      </c>
      <c r="CX229" s="126" t="s">
        <v>6735</v>
      </c>
      <c r="CY229" s="127" t="s">
        <v>4462</v>
      </c>
      <c r="CZ229" s="126" t="s">
        <v>6735</v>
      </c>
      <c r="DA229" s="127" t="s">
        <v>4462</v>
      </c>
      <c r="DB229" s="126" t="s">
        <v>6735</v>
      </c>
      <c r="DC229" s="127" t="s">
        <v>4462</v>
      </c>
      <c r="EH229" s="134" t="s">
        <v>4054</v>
      </c>
      <c r="EI229" s="74" t="s">
        <v>4463</v>
      </c>
      <c r="EQ229" s="135"/>
      <c r="ES229" s="135"/>
      <c r="GP229" s="255">
        <v>102361</v>
      </c>
      <c r="GQ229" s="255" t="s">
        <v>6736</v>
      </c>
    </row>
    <row r="230" spans="92:199" ht="14.85" customHeight="1">
      <c r="CN230" s="62" t="s">
        <v>4466</v>
      </c>
      <c r="CO230" s="68" t="s">
        <v>4467</v>
      </c>
      <c r="CP230" s="62" t="s">
        <v>4466</v>
      </c>
      <c r="CQ230" s="63" t="s">
        <v>4467</v>
      </c>
      <c r="CR230" s="62" t="s">
        <v>4466</v>
      </c>
      <c r="CS230" s="68" t="s">
        <v>4467</v>
      </c>
      <c r="CV230" s="126" t="s">
        <v>6737</v>
      </c>
      <c r="CW230" s="127" t="s">
        <v>4468</v>
      </c>
      <c r="CX230" s="126" t="s">
        <v>6737</v>
      </c>
      <c r="CY230" s="127" t="s">
        <v>4468</v>
      </c>
      <c r="CZ230" s="126" t="s">
        <v>6737</v>
      </c>
      <c r="DA230" s="127" t="s">
        <v>4468</v>
      </c>
      <c r="DB230" s="126" t="s">
        <v>6737</v>
      </c>
      <c r="DC230" s="127" t="s">
        <v>4468</v>
      </c>
      <c r="EH230" s="134" t="s">
        <v>4061</v>
      </c>
      <c r="EI230" s="74" t="s">
        <v>4469</v>
      </c>
      <c r="EQ230" s="135"/>
      <c r="ES230" s="135"/>
      <c r="GP230" s="255">
        <v>102389</v>
      </c>
      <c r="GQ230" s="255" t="s">
        <v>6738</v>
      </c>
    </row>
    <row r="231" spans="92:199" ht="14.85" customHeight="1">
      <c r="CN231" s="62" t="s">
        <v>4472</v>
      </c>
      <c r="CO231" s="68" t="s">
        <v>4473</v>
      </c>
      <c r="CP231" s="62" t="s">
        <v>4472</v>
      </c>
      <c r="CQ231" s="63" t="s">
        <v>4473</v>
      </c>
      <c r="CR231" s="62" t="s">
        <v>4472</v>
      </c>
      <c r="CS231" s="68" t="s">
        <v>4473</v>
      </c>
      <c r="CV231" s="126" t="s">
        <v>6737</v>
      </c>
      <c r="CW231" s="127" t="s">
        <v>4468</v>
      </c>
      <c r="CX231" s="126" t="s">
        <v>6737</v>
      </c>
      <c r="CY231" s="127" t="s">
        <v>4468</v>
      </c>
      <c r="CZ231" s="126" t="s">
        <v>6737</v>
      </c>
      <c r="DA231" s="127" t="s">
        <v>4468</v>
      </c>
      <c r="DB231" s="126" t="s">
        <v>6737</v>
      </c>
      <c r="DC231" s="127" t="s">
        <v>4468</v>
      </c>
      <c r="EH231" s="134" t="s">
        <v>4067</v>
      </c>
      <c r="EI231" s="74" t="s">
        <v>4068</v>
      </c>
      <c r="EQ231" s="135"/>
      <c r="ES231" s="135"/>
      <c r="GP231" s="255">
        <v>102403</v>
      </c>
      <c r="GQ231" s="255" t="s">
        <v>6739</v>
      </c>
    </row>
    <row r="232" spans="92:199" ht="14.85" customHeight="1">
      <c r="CN232" s="62" t="s">
        <v>4474</v>
      </c>
      <c r="CO232" s="68" t="s">
        <v>4475</v>
      </c>
      <c r="CP232" s="62" t="s">
        <v>4474</v>
      </c>
      <c r="CQ232" s="63" t="s">
        <v>4475</v>
      </c>
      <c r="CR232" s="62" t="s">
        <v>4474</v>
      </c>
      <c r="CS232" s="68" t="s">
        <v>4475</v>
      </c>
      <c r="CV232" s="126" t="s">
        <v>6740</v>
      </c>
      <c r="CW232" s="127" t="s">
        <v>4476</v>
      </c>
      <c r="CX232" s="126" t="s">
        <v>6740</v>
      </c>
      <c r="CY232" s="127" t="s">
        <v>4476</v>
      </c>
      <c r="CZ232" s="126" t="s">
        <v>6740</v>
      </c>
      <c r="DA232" s="127" t="s">
        <v>4476</v>
      </c>
      <c r="DB232" s="126" t="s">
        <v>6740</v>
      </c>
      <c r="DC232" s="127" t="s">
        <v>4476</v>
      </c>
      <c r="EH232" s="134" t="s">
        <v>4073</v>
      </c>
      <c r="EI232" s="74" t="s">
        <v>4074</v>
      </c>
      <c r="EQ232" s="135"/>
      <c r="ES232" s="135"/>
      <c r="GP232" s="255">
        <v>102447</v>
      </c>
      <c r="GQ232" s="255" t="s">
        <v>6741</v>
      </c>
    </row>
    <row r="233" spans="92:199" ht="14.85" customHeight="1">
      <c r="CN233" s="62" t="s">
        <v>4477</v>
      </c>
      <c r="CO233" s="68" t="s">
        <v>4478</v>
      </c>
      <c r="CP233" s="62" t="s">
        <v>4477</v>
      </c>
      <c r="CQ233" s="63" t="s">
        <v>4478</v>
      </c>
      <c r="CR233" s="62" t="s">
        <v>4477</v>
      </c>
      <c r="CS233" s="68" t="s">
        <v>4478</v>
      </c>
      <c r="CV233" s="126" t="s">
        <v>6740</v>
      </c>
      <c r="CW233" s="127" t="s">
        <v>4476</v>
      </c>
      <c r="CX233" s="126" t="s">
        <v>6740</v>
      </c>
      <c r="CY233" s="127" t="s">
        <v>4476</v>
      </c>
      <c r="CZ233" s="126" t="s">
        <v>6740</v>
      </c>
      <c r="DA233" s="127" t="s">
        <v>4476</v>
      </c>
      <c r="DB233" s="126" t="s">
        <v>6740</v>
      </c>
      <c r="DC233" s="127" t="s">
        <v>4476</v>
      </c>
      <c r="EH233" s="134" t="s">
        <v>4079</v>
      </c>
      <c r="EI233" s="74" t="s">
        <v>4080</v>
      </c>
      <c r="EQ233" s="135"/>
      <c r="ES233" s="135"/>
      <c r="GP233" s="255">
        <v>102316</v>
      </c>
      <c r="GQ233" s="255" t="s">
        <v>6742</v>
      </c>
    </row>
    <row r="234" spans="92:199" ht="14.85" customHeight="1">
      <c r="CN234" s="62" t="s">
        <v>4479</v>
      </c>
      <c r="CO234" s="68" t="s">
        <v>4480</v>
      </c>
      <c r="CP234" s="62" t="s">
        <v>4479</v>
      </c>
      <c r="CQ234" s="63" t="s">
        <v>4480</v>
      </c>
      <c r="CR234" s="62" t="s">
        <v>4479</v>
      </c>
      <c r="CS234" s="68" t="s">
        <v>4480</v>
      </c>
      <c r="CV234" s="126" t="s">
        <v>6743</v>
      </c>
      <c r="CW234" s="127" t="s">
        <v>4481</v>
      </c>
      <c r="CX234" s="126" t="s">
        <v>6743</v>
      </c>
      <c r="CY234" s="127" t="s">
        <v>4481</v>
      </c>
      <c r="CZ234" s="126" t="s">
        <v>6743</v>
      </c>
      <c r="DA234" s="127" t="s">
        <v>4481</v>
      </c>
      <c r="DB234" s="126" t="s">
        <v>6743</v>
      </c>
      <c r="DC234" s="127" t="s">
        <v>4481</v>
      </c>
      <c r="EH234" s="134" t="s">
        <v>4085</v>
      </c>
      <c r="EI234" s="74" t="s">
        <v>4086</v>
      </c>
      <c r="EQ234" s="135"/>
      <c r="ES234" s="135"/>
      <c r="GP234" s="255">
        <v>102319</v>
      </c>
      <c r="GQ234" s="255" t="s">
        <v>6744</v>
      </c>
    </row>
    <row r="235" spans="92:199" ht="14.85" customHeight="1">
      <c r="CN235" s="62" t="s">
        <v>4482</v>
      </c>
      <c r="CO235" s="68" t="s">
        <v>4483</v>
      </c>
      <c r="CP235" s="62" t="s">
        <v>4482</v>
      </c>
      <c r="CQ235" s="63" t="s">
        <v>4483</v>
      </c>
      <c r="CR235" s="62" t="s">
        <v>4482</v>
      </c>
      <c r="CS235" s="68" t="s">
        <v>4483</v>
      </c>
      <c r="CV235" s="126" t="s">
        <v>6745</v>
      </c>
      <c r="CW235" s="127" t="s">
        <v>4484</v>
      </c>
      <c r="CX235" s="126" t="s">
        <v>6745</v>
      </c>
      <c r="CY235" s="127" t="s">
        <v>4484</v>
      </c>
      <c r="CZ235" s="126" t="s">
        <v>6745</v>
      </c>
      <c r="DA235" s="127" t="s">
        <v>4484</v>
      </c>
      <c r="DB235" s="126" t="s">
        <v>6745</v>
      </c>
      <c r="DC235" s="127" t="s">
        <v>4484</v>
      </c>
      <c r="EH235" s="134" t="s">
        <v>4091</v>
      </c>
      <c r="EI235" s="74" t="s">
        <v>4485</v>
      </c>
      <c r="EQ235" s="135"/>
      <c r="ES235" s="135"/>
      <c r="GP235" s="255">
        <v>102330</v>
      </c>
      <c r="GQ235" s="255" t="s">
        <v>6746</v>
      </c>
    </row>
    <row r="236" spans="92:199" ht="14.85" customHeight="1">
      <c r="CN236" s="62" t="s">
        <v>4486</v>
      </c>
      <c r="CO236" s="68" t="s">
        <v>4487</v>
      </c>
      <c r="CP236" s="62" t="s">
        <v>4486</v>
      </c>
      <c r="CQ236" s="63" t="s">
        <v>4487</v>
      </c>
      <c r="CR236" s="62" t="s">
        <v>4486</v>
      </c>
      <c r="CS236" s="68" t="s">
        <v>4487</v>
      </c>
      <c r="CV236" s="126" t="s">
        <v>6747</v>
      </c>
      <c r="CW236" s="127" t="s">
        <v>4488</v>
      </c>
      <c r="CX236" s="126" t="s">
        <v>6747</v>
      </c>
      <c r="CY236" s="127" t="s">
        <v>4488</v>
      </c>
      <c r="CZ236" s="126" t="s">
        <v>6747</v>
      </c>
      <c r="DA236" s="127" t="s">
        <v>4488</v>
      </c>
      <c r="DB236" s="126" t="s">
        <v>6747</v>
      </c>
      <c r="DC236" s="127" t="s">
        <v>4488</v>
      </c>
      <c r="EH236" s="134" t="s">
        <v>4102</v>
      </c>
      <c r="EI236" s="74" t="s">
        <v>4103</v>
      </c>
      <c r="EQ236" s="135"/>
      <c r="ES236" s="135"/>
      <c r="GP236" s="255">
        <v>102335</v>
      </c>
      <c r="GQ236" s="255" t="s">
        <v>6748</v>
      </c>
    </row>
    <row r="237" spans="92:199" ht="14.85" customHeight="1">
      <c r="CN237" s="62" t="s">
        <v>4489</v>
      </c>
      <c r="CO237" s="68" t="s">
        <v>4490</v>
      </c>
      <c r="CP237" s="62" t="s">
        <v>4489</v>
      </c>
      <c r="CQ237" s="63" t="s">
        <v>4490</v>
      </c>
      <c r="CR237" s="62" t="s">
        <v>4489</v>
      </c>
      <c r="CS237" s="68" t="s">
        <v>4490</v>
      </c>
      <c r="CV237" s="126" t="s">
        <v>6749</v>
      </c>
      <c r="CW237" s="127" t="s">
        <v>4491</v>
      </c>
      <c r="CX237" s="126" t="s">
        <v>6749</v>
      </c>
      <c r="CY237" s="127" t="s">
        <v>4491</v>
      </c>
      <c r="CZ237" s="126" t="s">
        <v>6749</v>
      </c>
      <c r="DA237" s="127" t="s">
        <v>4491</v>
      </c>
      <c r="DB237" s="126" t="s">
        <v>6749</v>
      </c>
      <c r="DC237" s="127" t="s">
        <v>4491</v>
      </c>
      <c r="EH237" s="134" t="s">
        <v>4109</v>
      </c>
      <c r="EI237" s="74" t="s">
        <v>4110</v>
      </c>
      <c r="EQ237" s="135"/>
      <c r="ES237" s="135"/>
      <c r="GP237" s="255">
        <v>102367</v>
      </c>
      <c r="GQ237" s="255" t="s">
        <v>6750</v>
      </c>
    </row>
    <row r="238" spans="92:199" ht="14.85" customHeight="1">
      <c r="CN238" s="62" t="s">
        <v>4492</v>
      </c>
      <c r="CO238" s="68" t="s">
        <v>4493</v>
      </c>
      <c r="CP238" s="62" t="s">
        <v>4492</v>
      </c>
      <c r="CQ238" s="63" t="s">
        <v>4493</v>
      </c>
      <c r="CR238" s="62" t="s">
        <v>4492</v>
      </c>
      <c r="CS238" s="68" t="s">
        <v>4493</v>
      </c>
      <c r="CV238" s="126" t="s">
        <v>6751</v>
      </c>
      <c r="CW238" s="127" t="s">
        <v>4494</v>
      </c>
      <c r="CX238" s="126" t="s">
        <v>6751</v>
      </c>
      <c r="CY238" s="127" t="s">
        <v>4494</v>
      </c>
      <c r="CZ238" s="126" t="s">
        <v>6751</v>
      </c>
      <c r="DA238" s="127" t="s">
        <v>4494</v>
      </c>
      <c r="DB238" s="126" t="s">
        <v>6751</v>
      </c>
      <c r="DC238" s="127" t="s">
        <v>4494</v>
      </c>
      <c r="EH238" s="134" t="s">
        <v>4116</v>
      </c>
      <c r="EI238" s="74" t="s">
        <v>4117</v>
      </c>
      <c r="EQ238" s="135"/>
      <c r="ES238" s="135"/>
      <c r="GP238" s="255">
        <v>102391</v>
      </c>
      <c r="GQ238" s="255" t="s">
        <v>6752</v>
      </c>
    </row>
    <row r="239" spans="92:199" ht="14.85" customHeight="1">
      <c r="CN239" s="62" t="s">
        <v>4495</v>
      </c>
      <c r="CO239" s="68" t="s">
        <v>4496</v>
      </c>
      <c r="CP239" s="62" t="s">
        <v>4495</v>
      </c>
      <c r="CQ239" s="63" t="s">
        <v>4496</v>
      </c>
      <c r="CR239" s="62" t="s">
        <v>4495</v>
      </c>
      <c r="CS239" s="68" t="s">
        <v>4496</v>
      </c>
      <c r="CV239" s="126" t="s">
        <v>6753</v>
      </c>
      <c r="CW239" s="127" t="s">
        <v>4497</v>
      </c>
      <c r="CX239" s="126" t="s">
        <v>6753</v>
      </c>
      <c r="CY239" s="127" t="s">
        <v>4497</v>
      </c>
      <c r="CZ239" s="126" t="s">
        <v>6753</v>
      </c>
      <c r="DA239" s="127" t="s">
        <v>4497</v>
      </c>
      <c r="DB239" s="126" t="s">
        <v>6753</v>
      </c>
      <c r="DC239" s="127" t="s">
        <v>4497</v>
      </c>
      <c r="EH239" s="134" t="s">
        <v>4122</v>
      </c>
      <c r="EI239" s="74" t="s">
        <v>4123</v>
      </c>
      <c r="EQ239" s="135"/>
      <c r="ES239" s="135"/>
      <c r="GP239" s="255">
        <v>102392</v>
      </c>
      <c r="GQ239" s="255" t="s">
        <v>6754</v>
      </c>
    </row>
    <row r="240" spans="92:199" ht="14.85" customHeight="1">
      <c r="CN240" s="62" t="s">
        <v>4498</v>
      </c>
      <c r="CO240" s="68" t="s">
        <v>4499</v>
      </c>
      <c r="CP240" s="62" t="s">
        <v>4498</v>
      </c>
      <c r="CQ240" s="63" t="s">
        <v>4499</v>
      </c>
      <c r="CR240" s="62" t="s">
        <v>4498</v>
      </c>
      <c r="CS240" s="68" t="s">
        <v>4499</v>
      </c>
      <c r="CV240" s="126" t="s">
        <v>6755</v>
      </c>
      <c r="CW240" s="127" t="s">
        <v>4500</v>
      </c>
      <c r="CX240" s="126" t="s">
        <v>6755</v>
      </c>
      <c r="CY240" s="127" t="s">
        <v>4500</v>
      </c>
      <c r="CZ240" s="126" t="s">
        <v>6755</v>
      </c>
      <c r="DA240" s="127" t="s">
        <v>4500</v>
      </c>
      <c r="DB240" s="126" t="s">
        <v>6755</v>
      </c>
      <c r="DC240" s="127" t="s">
        <v>4500</v>
      </c>
      <c r="EH240" s="134" t="s">
        <v>4129</v>
      </c>
      <c r="EI240" s="74" t="s">
        <v>4130</v>
      </c>
      <c r="EQ240" s="135"/>
      <c r="ES240" s="135"/>
      <c r="GP240" s="255">
        <v>102394</v>
      </c>
      <c r="GQ240" s="255" t="s">
        <v>6756</v>
      </c>
    </row>
    <row r="241" spans="92:199" ht="14.85" customHeight="1">
      <c r="CN241" s="62" t="s">
        <v>4501</v>
      </c>
      <c r="CO241" s="68" t="s">
        <v>4502</v>
      </c>
      <c r="CP241" s="62" t="s">
        <v>4501</v>
      </c>
      <c r="CQ241" s="63" t="s">
        <v>4502</v>
      </c>
      <c r="CR241" s="62" t="s">
        <v>4501</v>
      </c>
      <c r="CS241" s="68" t="s">
        <v>4502</v>
      </c>
      <c r="CV241" s="126" t="s">
        <v>6757</v>
      </c>
      <c r="CW241" s="127" t="s">
        <v>4503</v>
      </c>
      <c r="CX241" s="126" t="s">
        <v>6757</v>
      </c>
      <c r="CY241" s="127" t="s">
        <v>4503</v>
      </c>
      <c r="CZ241" s="126" t="s">
        <v>6757</v>
      </c>
      <c r="DA241" s="127" t="s">
        <v>4503</v>
      </c>
      <c r="DB241" s="126" t="s">
        <v>6757</v>
      </c>
      <c r="DC241" s="127" t="s">
        <v>4503</v>
      </c>
      <c r="EH241" s="134" t="s">
        <v>4137</v>
      </c>
      <c r="EI241" s="74" t="s">
        <v>4138</v>
      </c>
      <c r="EQ241" s="135"/>
      <c r="ES241" s="135"/>
      <c r="GP241" s="255">
        <v>102396</v>
      </c>
      <c r="GQ241" s="255" t="s">
        <v>6758</v>
      </c>
    </row>
    <row r="242" spans="92:199" ht="14.85" customHeight="1">
      <c r="CN242" s="62" t="s">
        <v>4504</v>
      </c>
      <c r="CO242" s="68" t="s">
        <v>4505</v>
      </c>
      <c r="CP242" s="62" t="s">
        <v>4504</v>
      </c>
      <c r="CQ242" s="63" t="s">
        <v>4505</v>
      </c>
      <c r="CR242" s="62" t="s">
        <v>4504</v>
      </c>
      <c r="CS242" s="68" t="s">
        <v>4505</v>
      </c>
      <c r="CV242" s="126" t="s">
        <v>6759</v>
      </c>
      <c r="CW242" s="127" t="s">
        <v>4506</v>
      </c>
      <c r="CX242" s="126" t="s">
        <v>6759</v>
      </c>
      <c r="CY242" s="127" t="s">
        <v>4506</v>
      </c>
      <c r="CZ242" s="126" t="s">
        <v>6759</v>
      </c>
      <c r="DA242" s="127" t="s">
        <v>4506</v>
      </c>
      <c r="DB242" s="126" t="s">
        <v>6759</v>
      </c>
      <c r="DC242" s="127" t="s">
        <v>4506</v>
      </c>
      <c r="EH242" s="134" t="s">
        <v>4143</v>
      </c>
      <c r="EI242" s="74" t="s">
        <v>4144</v>
      </c>
      <c r="EQ242" s="135"/>
      <c r="ES242" s="135"/>
      <c r="GP242" s="255">
        <v>102405</v>
      </c>
      <c r="GQ242" s="255" t="s">
        <v>6760</v>
      </c>
    </row>
    <row r="243" spans="92:199" ht="14.85" customHeight="1">
      <c r="CN243" s="62" t="s">
        <v>4507</v>
      </c>
      <c r="CO243" s="68" t="s">
        <v>4508</v>
      </c>
      <c r="CP243" s="62" t="s">
        <v>4507</v>
      </c>
      <c r="CQ243" s="63" t="s">
        <v>4508</v>
      </c>
      <c r="CR243" s="62" t="s">
        <v>4507</v>
      </c>
      <c r="CS243" s="68" t="s">
        <v>4508</v>
      </c>
      <c r="CV243" s="126" t="s">
        <v>6761</v>
      </c>
      <c r="CW243" s="127" t="s">
        <v>4509</v>
      </c>
      <c r="CX243" s="126" t="s">
        <v>6761</v>
      </c>
      <c r="CY243" s="127" t="s">
        <v>4509</v>
      </c>
      <c r="CZ243" s="126" t="s">
        <v>6761</v>
      </c>
      <c r="DA243" s="127" t="s">
        <v>4509</v>
      </c>
      <c r="DB243" s="126" t="s">
        <v>6761</v>
      </c>
      <c r="DC243" s="127" t="s">
        <v>4509</v>
      </c>
      <c r="EH243" s="134" t="s">
        <v>4147</v>
      </c>
      <c r="EI243" s="74" t="s">
        <v>4148</v>
      </c>
      <c r="EQ243" s="135"/>
      <c r="ES243" s="135"/>
      <c r="GP243" s="255">
        <v>102408</v>
      </c>
      <c r="GQ243" s="255" t="s">
        <v>6762</v>
      </c>
    </row>
    <row r="244" spans="92:199" ht="14.85" customHeight="1">
      <c r="CN244" s="62" t="s">
        <v>4510</v>
      </c>
      <c r="CO244" s="68" t="s">
        <v>4511</v>
      </c>
      <c r="CP244" s="62" t="s">
        <v>4510</v>
      </c>
      <c r="CQ244" s="63" t="s">
        <v>4511</v>
      </c>
      <c r="CR244" s="62" t="s">
        <v>4510</v>
      </c>
      <c r="CS244" s="68" t="s">
        <v>4511</v>
      </c>
      <c r="CV244" s="126" t="s">
        <v>6763</v>
      </c>
      <c r="CW244" s="127" t="s">
        <v>4512</v>
      </c>
      <c r="CX244" s="126" t="s">
        <v>6763</v>
      </c>
      <c r="CY244" s="127" t="s">
        <v>4512</v>
      </c>
      <c r="CZ244" s="126" t="s">
        <v>6763</v>
      </c>
      <c r="DA244" s="127" t="s">
        <v>4512</v>
      </c>
      <c r="DB244" s="126" t="s">
        <v>6763</v>
      </c>
      <c r="DC244" s="127" t="s">
        <v>4512</v>
      </c>
      <c r="EH244" s="134" t="s">
        <v>4153</v>
      </c>
      <c r="EI244" s="74" t="s">
        <v>4154</v>
      </c>
      <c r="EQ244" s="135"/>
      <c r="ES244" s="135"/>
      <c r="GP244" s="255">
        <v>102409</v>
      </c>
      <c r="GQ244" s="255" t="s">
        <v>6764</v>
      </c>
    </row>
    <row r="245" spans="92:199" ht="14.85" customHeight="1">
      <c r="CN245" s="62" t="s">
        <v>4513</v>
      </c>
      <c r="CO245" s="68" t="s">
        <v>4514</v>
      </c>
      <c r="CP245" s="62" t="s">
        <v>4513</v>
      </c>
      <c r="CQ245" s="63" t="s">
        <v>4514</v>
      </c>
      <c r="CR245" s="62" t="s">
        <v>4513</v>
      </c>
      <c r="CS245" s="68" t="s">
        <v>4514</v>
      </c>
      <c r="CV245" s="126" t="s">
        <v>6765</v>
      </c>
      <c r="CW245" s="127" t="s">
        <v>4515</v>
      </c>
      <c r="CX245" s="126" t="s">
        <v>6765</v>
      </c>
      <c r="CY245" s="127" t="s">
        <v>4515</v>
      </c>
      <c r="CZ245" s="126" t="s">
        <v>6765</v>
      </c>
      <c r="DA245" s="127" t="s">
        <v>4515</v>
      </c>
      <c r="DB245" s="126" t="s">
        <v>6765</v>
      </c>
      <c r="DC245" s="127" t="s">
        <v>4515</v>
      </c>
      <c r="EH245" s="134" t="s">
        <v>4167</v>
      </c>
      <c r="EI245" s="74" t="s">
        <v>4168</v>
      </c>
      <c r="EQ245" s="135"/>
      <c r="ES245" s="135"/>
      <c r="GP245" s="255">
        <v>102441</v>
      </c>
      <c r="GQ245" s="255" t="s">
        <v>6766</v>
      </c>
    </row>
    <row r="246" spans="92:199" ht="14.85" customHeight="1">
      <c r="CN246" s="62" t="s">
        <v>4516</v>
      </c>
      <c r="CO246" s="68" t="s">
        <v>4517</v>
      </c>
      <c r="CP246" s="62" t="s">
        <v>4516</v>
      </c>
      <c r="CQ246" s="63" t="s">
        <v>4517</v>
      </c>
      <c r="CR246" s="62" t="s">
        <v>4516</v>
      </c>
      <c r="CS246" s="68" t="s">
        <v>4517</v>
      </c>
      <c r="CV246" s="126" t="s">
        <v>6767</v>
      </c>
      <c r="CW246" s="127" t="s">
        <v>4518</v>
      </c>
      <c r="CX246" s="126" t="s">
        <v>6767</v>
      </c>
      <c r="CY246" s="127" t="s">
        <v>4518</v>
      </c>
      <c r="CZ246" s="126" t="s">
        <v>6767</v>
      </c>
      <c r="DA246" s="127" t="s">
        <v>4518</v>
      </c>
      <c r="DB246" s="126" t="s">
        <v>6767</v>
      </c>
      <c r="DC246" s="127" t="s">
        <v>4518</v>
      </c>
      <c r="EH246" s="134" t="s">
        <v>4173</v>
      </c>
      <c r="EI246" s="74" t="s">
        <v>4174</v>
      </c>
      <c r="EQ246" s="135"/>
      <c r="ES246" s="135"/>
      <c r="GP246" s="255">
        <v>102473</v>
      </c>
      <c r="GQ246" s="255" t="s">
        <v>6768</v>
      </c>
    </row>
    <row r="247" spans="92:199" ht="14.85" customHeight="1">
      <c r="CN247" s="62" t="s">
        <v>4519</v>
      </c>
      <c r="CO247" s="68" t="s">
        <v>4520</v>
      </c>
      <c r="CP247" s="62" t="s">
        <v>4519</v>
      </c>
      <c r="CQ247" s="63" t="s">
        <v>4520</v>
      </c>
      <c r="CR247" s="62" t="s">
        <v>4519</v>
      </c>
      <c r="CS247" s="68" t="s">
        <v>4520</v>
      </c>
      <c r="CV247" s="126" t="s">
        <v>6769</v>
      </c>
      <c r="CW247" s="127" t="s">
        <v>4521</v>
      </c>
      <c r="CX247" s="126" t="s">
        <v>6769</v>
      </c>
      <c r="CY247" s="127" t="s">
        <v>4521</v>
      </c>
      <c r="CZ247" s="126" t="s">
        <v>6769</v>
      </c>
      <c r="DA247" s="127" t="s">
        <v>4521</v>
      </c>
      <c r="DB247" s="126" t="s">
        <v>6769</v>
      </c>
      <c r="DC247" s="127" t="s">
        <v>4521</v>
      </c>
      <c r="EH247" s="134" t="s">
        <v>4179</v>
      </c>
      <c r="EI247" s="74" t="s">
        <v>4522</v>
      </c>
      <c r="EQ247" s="135"/>
      <c r="ES247" s="135"/>
      <c r="GP247" s="255">
        <v>102475</v>
      </c>
      <c r="GQ247" s="255" t="s">
        <v>6770</v>
      </c>
    </row>
    <row r="248" spans="92:199" ht="14.85" customHeight="1">
      <c r="CN248" s="62" t="s">
        <v>4523</v>
      </c>
      <c r="CO248" s="68" t="s">
        <v>4524</v>
      </c>
      <c r="CP248" s="62" t="s">
        <v>4523</v>
      </c>
      <c r="CQ248" s="63" t="s">
        <v>4524</v>
      </c>
      <c r="CR248" s="62" t="s">
        <v>4523</v>
      </c>
      <c r="CS248" s="68" t="s">
        <v>4524</v>
      </c>
      <c r="CV248" s="126" t="s">
        <v>6771</v>
      </c>
      <c r="CW248" s="127" t="s">
        <v>4525</v>
      </c>
      <c r="CX248" s="126" t="s">
        <v>6771</v>
      </c>
      <c r="CY248" s="127" t="s">
        <v>4525</v>
      </c>
      <c r="CZ248" s="126" t="s">
        <v>6771</v>
      </c>
      <c r="DA248" s="127" t="s">
        <v>4525</v>
      </c>
      <c r="DB248" s="126" t="s">
        <v>6771</v>
      </c>
      <c r="DC248" s="127" t="s">
        <v>4525</v>
      </c>
      <c r="EH248" s="134" t="s">
        <v>4185</v>
      </c>
      <c r="EI248" s="74" t="s">
        <v>4186</v>
      </c>
      <c r="EQ248" s="135"/>
      <c r="ES248" s="135"/>
      <c r="GP248" s="255">
        <v>102474</v>
      </c>
      <c r="GQ248" s="255" t="s">
        <v>6772</v>
      </c>
    </row>
    <row r="249" spans="92:199" ht="14.85" customHeight="1">
      <c r="CN249" s="62" t="s">
        <v>4526</v>
      </c>
      <c r="CO249" s="68" t="s">
        <v>4527</v>
      </c>
      <c r="CP249" s="62" t="s">
        <v>4526</v>
      </c>
      <c r="CQ249" s="63" t="s">
        <v>4527</v>
      </c>
      <c r="CR249" s="62" t="s">
        <v>4526</v>
      </c>
      <c r="CS249" s="68" t="s">
        <v>4527</v>
      </c>
      <c r="CV249" s="126" t="s">
        <v>6773</v>
      </c>
      <c r="CW249" s="127" t="s">
        <v>4528</v>
      </c>
      <c r="CX249" s="126" t="s">
        <v>6773</v>
      </c>
      <c r="CY249" s="127" t="s">
        <v>4528</v>
      </c>
      <c r="CZ249" s="126" t="s">
        <v>6773</v>
      </c>
      <c r="DA249" s="127" t="s">
        <v>4528</v>
      </c>
      <c r="DB249" s="126" t="s">
        <v>6773</v>
      </c>
      <c r="DC249" s="127" t="s">
        <v>4528</v>
      </c>
      <c r="EH249" s="134" t="s">
        <v>4192</v>
      </c>
      <c r="EI249" s="74" t="s">
        <v>4193</v>
      </c>
      <c r="EQ249" s="135"/>
      <c r="ES249" s="135"/>
      <c r="GP249" s="255">
        <v>102480</v>
      </c>
      <c r="GQ249" s="255" t="s">
        <v>6774</v>
      </c>
    </row>
    <row r="250" spans="92:199" ht="14.85" customHeight="1">
      <c r="CN250" s="62" t="s">
        <v>4529</v>
      </c>
      <c r="CO250" s="68" t="s">
        <v>4530</v>
      </c>
      <c r="CP250" s="62" t="s">
        <v>4529</v>
      </c>
      <c r="CQ250" s="63" t="s">
        <v>4530</v>
      </c>
      <c r="CR250" s="62" t="s">
        <v>4529</v>
      </c>
      <c r="CS250" s="68" t="s">
        <v>4530</v>
      </c>
      <c r="CV250" s="126" t="s">
        <v>6775</v>
      </c>
      <c r="CW250" s="127" t="s">
        <v>4531</v>
      </c>
      <c r="CX250" s="126" t="s">
        <v>6775</v>
      </c>
      <c r="CY250" s="127" t="s">
        <v>4531</v>
      </c>
      <c r="CZ250" s="126" t="s">
        <v>6775</v>
      </c>
      <c r="DA250" s="127" t="s">
        <v>4531</v>
      </c>
      <c r="DB250" s="126" t="s">
        <v>6775</v>
      </c>
      <c r="DC250" s="127" t="s">
        <v>4531</v>
      </c>
      <c r="EH250" s="134" t="s">
        <v>4198</v>
      </c>
      <c r="EI250" s="74" t="s">
        <v>4199</v>
      </c>
      <c r="EQ250" s="135"/>
      <c r="ES250" s="135"/>
      <c r="GP250" s="255">
        <v>102477</v>
      </c>
      <c r="GQ250" s="255" t="s">
        <v>6776</v>
      </c>
    </row>
    <row r="251" spans="92:199" ht="14.85" customHeight="1">
      <c r="CN251" s="62" t="s">
        <v>4532</v>
      </c>
      <c r="CO251" s="68" t="s">
        <v>4533</v>
      </c>
      <c r="CP251" s="62" t="s">
        <v>4532</v>
      </c>
      <c r="CQ251" s="63" t="s">
        <v>4533</v>
      </c>
      <c r="CR251" s="62" t="s">
        <v>4532</v>
      </c>
      <c r="CS251" s="68" t="s">
        <v>4533</v>
      </c>
      <c r="CV251" s="126" t="s">
        <v>6775</v>
      </c>
      <c r="CW251" s="127" t="s">
        <v>4531</v>
      </c>
      <c r="CX251" s="126" t="s">
        <v>6775</v>
      </c>
      <c r="CY251" s="127" t="s">
        <v>4531</v>
      </c>
      <c r="CZ251" s="126" t="s">
        <v>6775</v>
      </c>
      <c r="DA251" s="127" t="s">
        <v>4531</v>
      </c>
      <c r="DB251" s="126" t="s">
        <v>6775</v>
      </c>
      <c r="DC251" s="127" t="s">
        <v>4531</v>
      </c>
      <c r="EH251" s="134" t="s">
        <v>4205</v>
      </c>
      <c r="EI251" s="74" t="s">
        <v>4534</v>
      </c>
      <c r="EQ251" s="135"/>
      <c r="ES251" s="135"/>
      <c r="GP251" s="255">
        <v>102479</v>
      </c>
      <c r="GQ251" s="255" t="s">
        <v>6777</v>
      </c>
    </row>
    <row r="252" spans="92:199" ht="14.85" customHeight="1">
      <c r="CN252" s="62" t="s">
        <v>4535</v>
      </c>
      <c r="CO252" s="68" t="s">
        <v>4536</v>
      </c>
      <c r="CP252" s="62" t="s">
        <v>4535</v>
      </c>
      <c r="CQ252" s="63" t="s">
        <v>4536</v>
      </c>
      <c r="CR252" s="62" t="s">
        <v>4535</v>
      </c>
      <c r="CS252" s="68" t="s">
        <v>4536</v>
      </c>
      <c r="CV252" s="126" t="s">
        <v>6778</v>
      </c>
      <c r="CW252" s="127" t="s">
        <v>4537</v>
      </c>
      <c r="CX252" s="126" t="s">
        <v>6778</v>
      </c>
      <c r="CY252" s="127" t="s">
        <v>4537</v>
      </c>
      <c r="CZ252" s="126" t="s">
        <v>6778</v>
      </c>
      <c r="DA252" s="127" t="s">
        <v>4537</v>
      </c>
      <c r="DB252" s="126" t="s">
        <v>6778</v>
      </c>
      <c r="DC252" s="127" t="s">
        <v>4537</v>
      </c>
      <c r="EH252" s="134" t="s">
        <v>4210</v>
      </c>
      <c r="EI252" s="74" t="s">
        <v>4211</v>
      </c>
      <c r="EQ252" s="135"/>
      <c r="ES252" s="135"/>
      <c r="GP252" s="255">
        <v>102483</v>
      </c>
      <c r="GQ252" s="255" t="s">
        <v>6779</v>
      </c>
    </row>
    <row r="253" spans="92:199" ht="14.85" customHeight="1">
      <c r="CN253" s="62" t="s">
        <v>4538</v>
      </c>
      <c r="CO253" s="68" t="s">
        <v>4539</v>
      </c>
      <c r="CP253" s="62" t="s">
        <v>4538</v>
      </c>
      <c r="CQ253" s="63" t="s">
        <v>4539</v>
      </c>
      <c r="CR253" s="62" t="s">
        <v>4538</v>
      </c>
      <c r="CS253" s="68" t="s">
        <v>4539</v>
      </c>
      <c r="CV253" s="126" t="s">
        <v>6780</v>
      </c>
      <c r="CW253" s="127" t="s">
        <v>4540</v>
      </c>
      <c r="CX253" s="126" t="s">
        <v>6780</v>
      </c>
      <c r="CY253" s="127" t="s">
        <v>4540</v>
      </c>
      <c r="CZ253" s="126" t="s">
        <v>6780</v>
      </c>
      <c r="DA253" s="127" t="s">
        <v>4540</v>
      </c>
      <c r="DB253" s="126" t="s">
        <v>6780</v>
      </c>
      <c r="DC253" s="127" t="s">
        <v>4540</v>
      </c>
      <c r="EH253" s="134" t="s">
        <v>4216</v>
      </c>
      <c r="EI253" s="74" t="s">
        <v>4217</v>
      </c>
      <c r="EQ253" s="135"/>
      <c r="ES253" s="135"/>
      <c r="GP253" s="255">
        <v>102485</v>
      </c>
      <c r="GQ253" s="255" t="s">
        <v>6781</v>
      </c>
    </row>
    <row r="254" spans="92:199" ht="14.85" customHeight="1">
      <c r="CN254" s="62" t="s">
        <v>4541</v>
      </c>
      <c r="CO254" s="68" t="s">
        <v>4542</v>
      </c>
      <c r="CP254" s="62" t="s">
        <v>4541</v>
      </c>
      <c r="CQ254" s="63" t="s">
        <v>4542</v>
      </c>
      <c r="CR254" s="62" t="s">
        <v>4541</v>
      </c>
      <c r="CS254" s="68" t="s">
        <v>4542</v>
      </c>
      <c r="CV254" s="126" t="s">
        <v>6782</v>
      </c>
      <c r="CW254" s="127" t="s">
        <v>4543</v>
      </c>
      <c r="CX254" s="126" t="s">
        <v>6782</v>
      </c>
      <c r="CY254" s="127" t="s">
        <v>4543</v>
      </c>
      <c r="CZ254" s="126" t="s">
        <v>6782</v>
      </c>
      <c r="DA254" s="127" t="s">
        <v>4543</v>
      </c>
      <c r="DB254" s="126" t="s">
        <v>6782</v>
      </c>
      <c r="DC254" s="127" t="s">
        <v>4543</v>
      </c>
      <c r="EH254" s="134" t="s">
        <v>2454</v>
      </c>
      <c r="EI254" s="74" t="s">
        <v>4221</v>
      </c>
      <c r="EQ254" s="135"/>
      <c r="ES254" s="135"/>
      <c r="GP254" s="255">
        <v>102484</v>
      </c>
      <c r="GQ254" s="255" t="s">
        <v>6783</v>
      </c>
    </row>
    <row r="255" spans="92:199" ht="14.85" customHeight="1">
      <c r="CN255" s="62" t="s">
        <v>4544</v>
      </c>
      <c r="CO255" s="68" t="s">
        <v>4545</v>
      </c>
      <c r="CP255" s="62" t="s">
        <v>4544</v>
      </c>
      <c r="CQ255" s="63" t="s">
        <v>4545</v>
      </c>
      <c r="CR255" s="62" t="s">
        <v>4544</v>
      </c>
      <c r="CS255" s="68" t="s">
        <v>4545</v>
      </c>
      <c r="CV255" s="126" t="s">
        <v>6784</v>
      </c>
      <c r="CW255" s="127" t="s">
        <v>4546</v>
      </c>
      <c r="CX255" s="126" t="s">
        <v>6784</v>
      </c>
      <c r="CY255" s="127" t="s">
        <v>4546</v>
      </c>
      <c r="CZ255" s="126" t="s">
        <v>6784</v>
      </c>
      <c r="DA255" s="127" t="s">
        <v>4546</v>
      </c>
      <c r="DB255" s="126" t="s">
        <v>6784</v>
      </c>
      <c r="DC255" s="127" t="s">
        <v>4546</v>
      </c>
      <c r="EH255" s="134" t="s">
        <v>4227</v>
      </c>
      <c r="EI255" s="74" t="s">
        <v>4228</v>
      </c>
      <c r="EQ255" s="135"/>
      <c r="ES255" s="135"/>
      <c r="GP255" s="255">
        <v>102489</v>
      </c>
      <c r="GQ255" s="255" t="s">
        <v>6785</v>
      </c>
    </row>
    <row r="256" spans="92:199" ht="14.85" customHeight="1">
      <c r="CN256" s="62" t="s">
        <v>4547</v>
      </c>
      <c r="CO256" s="68" t="s">
        <v>4548</v>
      </c>
      <c r="CP256" s="62" t="s">
        <v>4547</v>
      </c>
      <c r="CQ256" s="63" t="s">
        <v>4548</v>
      </c>
      <c r="CR256" s="62" t="s">
        <v>4547</v>
      </c>
      <c r="CS256" s="68" t="s">
        <v>4548</v>
      </c>
      <c r="CV256" s="126" t="s">
        <v>6786</v>
      </c>
      <c r="CW256" s="127" t="s">
        <v>4549</v>
      </c>
      <c r="CX256" s="126" t="s">
        <v>6786</v>
      </c>
      <c r="CY256" s="127" t="s">
        <v>4549</v>
      </c>
      <c r="CZ256" s="126" t="s">
        <v>6786</v>
      </c>
      <c r="DA256" s="127" t="s">
        <v>4549</v>
      </c>
      <c r="DB256" s="126" t="s">
        <v>6786</v>
      </c>
      <c r="DC256" s="127" t="s">
        <v>4549</v>
      </c>
      <c r="EH256" s="134" t="s">
        <v>4234</v>
      </c>
      <c r="EI256" s="74" t="s">
        <v>4235</v>
      </c>
      <c r="EQ256" s="135"/>
      <c r="ES256" s="135"/>
      <c r="GP256" s="255">
        <v>102490</v>
      </c>
      <c r="GQ256" s="255" t="s">
        <v>6787</v>
      </c>
    </row>
    <row r="257" spans="92:199" ht="14.85" customHeight="1" thickBot="1">
      <c r="CN257" s="80" t="s">
        <v>4550</v>
      </c>
      <c r="CO257" s="85" t="s">
        <v>4551</v>
      </c>
      <c r="CP257" s="80" t="s">
        <v>4550</v>
      </c>
      <c r="CQ257" s="81" t="s">
        <v>4551</v>
      </c>
      <c r="CR257" s="80" t="s">
        <v>4550</v>
      </c>
      <c r="CS257" s="85" t="s">
        <v>4551</v>
      </c>
      <c r="CV257" s="126" t="s">
        <v>6788</v>
      </c>
      <c r="CW257" s="127" t="s">
        <v>4552</v>
      </c>
      <c r="CX257" s="126" t="s">
        <v>6788</v>
      </c>
      <c r="CY257" s="127" t="s">
        <v>4552</v>
      </c>
      <c r="CZ257" s="126" t="s">
        <v>6788</v>
      </c>
      <c r="DA257" s="127" t="s">
        <v>4552</v>
      </c>
      <c r="DB257" s="126" t="s">
        <v>6788</v>
      </c>
      <c r="DC257" s="127" t="s">
        <v>4552</v>
      </c>
      <c r="EH257" s="134" t="s">
        <v>4240</v>
      </c>
      <c r="EI257" s="74" t="s">
        <v>4241</v>
      </c>
      <c r="EQ257" s="135"/>
      <c r="ES257" s="135"/>
      <c r="GP257" s="255">
        <v>102493</v>
      </c>
      <c r="GQ257" s="255" t="s">
        <v>6789</v>
      </c>
    </row>
    <row r="258" spans="92:199" ht="14.85" customHeight="1">
      <c r="CV258" s="126" t="s">
        <v>6790</v>
      </c>
      <c r="CW258" s="127" t="s">
        <v>4553</v>
      </c>
      <c r="CX258" s="126" t="s">
        <v>6790</v>
      </c>
      <c r="CY258" s="127" t="s">
        <v>4553</v>
      </c>
      <c r="CZ258" s="126" t="s">
        <v>6790</v>
      </c>
      <c r="DA258" s="127" t="s">
        <v>4553</v>
      </c>
      <c r="DB258" s="126" t="s">
        <v>6790</v>
      </c>
      <c r="DC258" s="127" t="s">
        <v>4553</v>
      </c>
      <c r="EH258" s="134" t="s">
        <v>4246</v>
      </c>
      <c r="EI258" s="74" t="s">
        <v>4247</v>
      </c>
      <c r="EQ258" s="135"/>
      <c r="ES258" s="135"/>
      <c r="GP258" s="255">
        <v>102486</v>
      </c>
      <c r="GQ258" s="255" t="s">
        <v>6791</v>
      </c>
    </row>
    <row r="259" spans="92:199" ht="14.85" customHeight="1">
      <c r="CV259" s="126" t="s">
        <v>6792</v>
      </c>
      <c r="CW259" s="127" t="s">
        <v>4554</v>
      </c>
      <c r="CX259" s="126" t="s">
        <v>6792</v>
      </c>
      <c r="CY259" s="127" t="s">
        <v>4554</v>
      </c>
      <c r="CZ259" s="126" t="s">
        <v>6792</v>
      </c>
      <c r="DA259" s="127" t="s">
        <v>4554</v>
      </c>
      <c r="DB259" s="126" t="s">
        <v>6792</v>
      </c>
      <c r="DC259" s="127" t="s">
        <v>4554</v>
      </c>
      <c r="EH259" s="134" t="s">
        <v>4253</v>
      </c>
      <c r="EI259" s="74" t="s">
        <v>4254</v>
      </c>
      <c r="EQ259" s="135"/>
      <c r="ES259" s="135"/>
      <c r="GP259" s="255">
        <v>102488</v>
      </c>
      <c r="GQ259" s="255" t="s">
        <v>6793</v>
      </c>
    </row>
    <row r="260" spans="92:199" ht="14.85" customHeight="1">
      <c r="CV260" s="126" t="s">
        <v>6794</v>
      </c>
      <c r="CW260" s="127" t="s">
        <v>4555</v>
      </c>
      <c r="CX260" s="126" t="s">
        <v>6794</v>
      </c>
      <c r="CY260" s="127" t="s">
        <v>4555</v>
      </c>
      <c r="CZ260" s="126" t="s">
        <v>6794</v>
      </c>
      <c r="DA260" s="127" t="s">
        <v>4555</v>
      </c>
      <c r="DB260" s="126" t="s">
        <v>6794</v>
      </c>
      <c r="DC260" s="127" t="s">
        <v>4555</v>
      </c>
      <c r="EH260" s="134" t="s">
        <v>4260</v>
      </c>
      <c r="EI260" s="74" t="s">
        <v>4261</v>
      </c>
      <c r="EQ260" s="135"/>
      <c r="ES260" s="135"/>
      <c r="GP260" s="255">
        <v>102494</v>
      </c>
      <c r="GQ260" s="255" t="s">
        <v>6795</v>
      </c>
    </row>
    <row r="261" spans="92:199" ht="14.85" customHeight="1">
      <c r="CV261" s="126" t="s">
        <v>6796</v>
      </c>
      <c r="CW261" s="127" t="s">
        <v>4556</v>
      </c>
      <c r="CX261" s="126" t="s">
        <v>6796</v>
      </c>
      <c r="CY261" s="127" t="s">
        <v>4556</v>
      </c>
      <c r="CZ261" s="126" t="s">
        <v>6796</v>
      </c>
      <c r="DA261" s="127" t="s">
        <v>4556</v>
      </c>
      <c r="DB261" s="126" t="s">
        <v>6796</v>
      </c>
      <c r="DC261" s="127" t="s">
        <v>4556</v>
      </c>
      <c r="EH261" s="134" t="s">
        <v>4267</v>
      </c>
      <c r="EI261" s="74" t="s">
        <v>4268</v>
      </c>
      <c r="EQ261" s="135"/>
      <c r="ES261" s="135"/>
      <c r="GP261" s="255">
        <v>102495</v>
      </c>
      <c r="GQ261" s="255" t="s">
        <v>6797</v>
      </c>
    </row>
    <row r="262" spans="92:199" ht="14.85" customHeight="1">
      <c r="CV262" s="126" t="s">
        <v>6798</v>
      </c>
      <c r="CW262" s="127" t="s">
        <v>4557</v>
      </c>
      <c r="CX262" s="126" t="s">
        <v>6798</v>
      </c>
      <c r="CY262" s="127" t="s">
        <v>4557</v>
      </c>
      <c r="CZ262" s="126" t="s">
        <v>6798</v>
      </c>
      <c r="DA262" s="127" t="s">
        <v>4557</v>
      </c>
      <c r="DB262" s="126" t="s">
        <v>6798</v>
      </c>
      <c r="DC262" s="127" t="s">
        <v>4557</v>
      </c>
      <c r="EH262" s="134" t="s">
        <v>4272</v>
      </c>
      <c r="EI262" s="74" t="s">
        <v>4558</v>
      </c>
      <c r="EQ262" s="135"/>
      <c r="ES262" s="135"/>
      <c r="GP262" s="255">
        <v>102496</v>
      </c>
      <c r="GQ262" s="255" t="s">
        <v>6799</v>
      </c>
    </row>
    <row r="263" spans="92:199" ht="14.85" customHeight="1">
      <c r="CV263" s="126" t="s">
        <v>6800</v>
      </c>
      <c r="CW263" s="127" t="s">
        <v>4559</v>
      </c>
      <c r="CX263" s="126" t="s">
        <v>6800</v>
      </c>
      <c r="CY263" s="127" t="s">
        <v>4559</v>
      </c>
      <c r="CZ263" s="126" t="s">
        <v>6800</v>
      </c>
      <c r="DA263" s="127" t="s">
        <v>4559</v>
      </c>
      <c r="DB263" s="126" t="s">
        <v>6800</v>
      </c>
      <c r="DC263" s="127" t="s">
        <v>4559</v>
      </c>
      <c r="EH263" s="134" t="s">
        <v>4278</v>
      </c>
      <c r="EI263" s="74" t="s">
        <v>4279</v>
      </c>
      <c r="EQ263" s="135"/>
      <c r="ES263" s="135"/>
      <c r="GP263" s="255">
        <v>102497</v>
      </c>
      <c r="GQ263" s="255" t="s">
        <v>6801</v>
      </c>
    </row>
    <row r="264" spans="92:199" ht="14.85" customHeight="1">
      <c r="CV264" s="126" t="s">
        <v>6802</v>
      </c>
      <c r="CW264" s="127" t="s">
        <v>4560</v>
      </c>
      <c r="CX264" s="126" t="s">
        <v>6802</v>
      </c>
      <c r="CY264" s="127" t="s">
        <v>4560</v>
      </c>
      <c r="CZ264" s="126" t="s">
        <v>6802</v>
      </c>
      <c r="DA264" s="127" t="s">
        <v>4560</v>
      </c>
      <c r="DB264" s="126" t="s">
        <v>6802</v>
      </c>
      <c r="DC264" s="127" t="s">
        <v>4560</v>
      </c>
      <c r="EH264" s="134" t="s">
        <v>4284</v>
      </c>
      <c r="EI264" s="74" t="s">
        <v>4285</v>
      </c>
      <c r="EQ264" s="135"/>
      <c r="ES264" s="135"/>
      <c r="GP264" s="255">
        <v>102524</v>
      </c>
      <c r="GQ264" s="255" t="s">
        <v>6803</v>
      </c>
    </row>
    <row r="265" spans="92:199" ht="14.85" customHeight="1">
      <c r="CV265" s="126" t="s">
        <v>6804</v>
      </c>
      <c r="CW265" s="127" t="s">
        <v>4561</v>
      </c>
      <c r="CX265" s="126" t="s">
        <v>6804</v>
      </c>
      <c r="CY265" s="127" t="s">
        <v>4561</v>
      </c>
      <c r="CZ265" s="126" t="s">
        <v>6804</v>
      </c>
      <c r="DA265" s="127" t="s">
        <v>4561</v>
      </c>
      <c r="DB265" s="126" t="s">
        <v>6804</v>
      </c>
      <c r="DC265" s="127" t="s">
        <v>4561</v>
      </c>
      <c r="EH265" s="134" t="s">
        <v>4292</v>
      </c>
      <c r="EI265" s="74" t="s">
        <v>4293</v>
      </c>
      <c r="EQ265" s="135"/>
      <c r="ES265" s="135"/>
      <c r="GP265" s="255">
        <v>102534</v>
      </c>
      <c r="GQ265" s="255" t="s">
        <v>6805</v>
      </c>
    </row>
    <row r="266" spans="92:199" ht="14.85" customHeight="1">
      <c r="CV266" s="126" t="s">
        <v>6806</v>
      </c>
      <c r="CW266" s="127" t="s">
        <v>4562</v>
      </c>
      <c r="CX266" s="126" t="s">
        <v>6806</v>
      </c>
      <c r="CY266" s="127" t="s">
        <v>4562</v>
      </c>
      <c r="CZ266" s="126" t="s">
        <v>6806</v>
      </c>
      <c r="DA266" s="127" t="s">
        <v>4562</v>
      </c>
      <c r="DB266" s="126" t="s">
        <v>6806</v>
      </c>
      <c r="DC266" s="127" t="s">
        <v>4562</v>
      </c>
      <c r="EH266" s="134" t="s">
        <v>4296</v>
      </c>
      <c r="EI266" s="74" t="s">
        <v>4297</v>
      </c>
      <c r="EQ266" s="135"/>
      <c r="ES266" s="135"/>
      <c r="GP266" s="255">
        <v>102537</v>
      </c>
      <c r="GQ266" s="255" t="s">
        <v>6807</v>
      </c>
    </row>
    <row r="267" spans="92:199" ht="14.85" customHeight="1">
      <c r="CV267" s="126" t="s">
        <v>6808</v>
      </c>
      <c r="CW267" s="127" t="s">
        <v>4563</v>
      </c>
      <c r="CX267" s="126" t="s">
        <v>6808</v>
      </c>
      <c r="CY267" s="127" t="s">
        <v>4563</v>
      </c>
      <c r="CZ267" s="126" t="s">
        <v>6808</v>
      </c>
      <c r="DA267" s="127" t="s">
        <v>4563</v>
      </c>
      <c r="DB267" s="126" t="s">
        <v>6808</v>
      </c>
      <c r="DC267" s="127" t="s">
        <v>4563</v>
      </c>
      <c r="EH267" s="134" t="s">
        <v>2765</v>
      </c>
      <c r="EI267" s="74" t="s">
        <v>4300</v>
      </c>
      <c r="EQ267" s="135"/>
      <c r="ES267" s="135"/>
      <c r="GP267" s="255">
        <v>102123</v>
      </c>
      <c r="GQ267" s="255" t="s">
        <v>6809</v>
      </c>
    </row>
    <row r="268" spans="92:199" ht="14.85" customHeight="1">
      <c r="CV268" s="126" t="s">
        <v>6810</v>
      </c>
      <c r="CW268" s="127" t="s">
        <v>4564</v>
      </c>
      <c r="CX268" s="126" t="s">
        <v>6810</v>
      </c>
      <c r="CY268" s="127" t="s">
        <v>4564</v>
      </c>
      <c r="CZ268" s="126" t="s">
        <v>6810</v>
      </c>
      <c r="DA268" s="127" t="s">
        <v>4564</v>
      </c>
      <c r="DB268" s="126" t="s">
        <v>6810</v>
      </c>
      <c r="DC268" s="127" t="s">
        <v>4564</v>
      </c>
      <c r="EH268" s="134" t="s">
        <v>4304</v>
      </c>
      <c r="EI268" s="74" t="s">
        <v>4305</v>
      </c>
      <c r="EQ268" s="135"/>
      <c r="ES268" s="135"/>
      <c r="GP268" s="255">
        <v>102547</v>
      </c>
      <c r="GQ268" s="255" t="s">
        <v>6811</v>
      </c>
    </row>
    <row r="269" spans="92:199" ht="14.85" customHeight="1">
      <c r="CV269" s="126" t="s">
        <v>6812</v>
      </c>
      <c r="CW269" s="127" t="s">
        <v>4565</v>
      </c>
      <c r="CX269" s="126" t="s">
        <v>6812</v>
      </c>
      <c r="CY269" s="127" t="s">
        <v>4565</v>
      </c>
      <c r="CZ269" s="126" t="s">
        <v>6812</v>
      </c>
      <c r="DA269" s="127" t="s">
        <v>4565</v>
      </c>
      <c r="DB269" s="126" t="s">
        <v>6812</v>
      </c>
      <c r="DC269" s="127" t="s">
        <v>4565</v>
      </c>
      <c r="EH269" s="134" t="s">
        <v>4308</v>
      </c>
      <c r="EI269" s="74" t="s">
        <v>4309</v>
      </c>
      <c r="EQ269" s="135"/>
      <c r="ES269" s="135"/>
      <c r="GP269" s="255">
        <v>102548</v>
      </c>
      <c r="GQ269" s="255" t="s">
        <v>6813</v>
      </c>
    </row>
    <row r="270" spans="92:199" ht="14.85" customHeight="1">
      <c r="CV270" s="126" t="s">
        <v>6814</v>
      </c>
      <c r="CW270" s="127" t="s">
        <v>4566</v>
      </c>
      <c r="CX270" s="126" t="s">
        <v>6814</v>
      </c>
      <c r="CY270" s="127" t="s">
        <v>4566</v>
      </c>
      <c r="CZ270" s="126" t="s">
        <v>6814</v>
      </c>
      <c r="DA270" s="127" t="s">
        <v>4566</v>
      </c>
      <c r="DB270" s="126" t="s">
        <v>6814</v>
      </c>
      <c r="DC270" s="127" t="s">
        <v>4566</v>
      </c>
      <c r="EH270" s="134" t="s">
        <v>4314</v>
      </c>
      <c r="EI270" s="74" t="s">
        <v>4315</v>
      </c>
      <c r="EQ270" s="135"/>
      <c r="ES270" s="135"/>
      <c r="GP270" s="255">
        <v>102554</v>
      </c>
      <c r="GQ270" s="255" t="s">
        <v>6815</v>
      </c>
    </row>
    <row r="271" spans="92:199" ht="14.85" customHeight="1">
      <c r="CV271" s="126" t="s">
        <v>6816</v>
      </c>
      <c r="CW271" s="127" t="s">
        <v>4567</v>
      </c>
      <c r="CX271" s="126" t="s">
        <v>6816</v>
      </c>
      <c r="CY271" s="127" t="s">
        <v>4567</v>
      </c>
      <c r="CZ271" s="126" t="s">
        <v>6816</v>
      </c>
      <c r="DA271" s="127" t="s">
        <v>4567</v>
      </c>
      <c r="DB271" s="126" t="s">
        <v>6816</v>
      </c>
      <c r="DC271" s="127" t="s">
        <v>4567</v>
      </c>
      <c r="EH271" s="134" t="s">
        <v>4318</v>
      </c>
      <c r="EI271" s="74" t="s">
        <v>4319</v>
      </c>
      <c r="EQ271" s="135"/>
      <c r="ES271" s="135"/>
      <c r="GP271" s="255">
        <v>102559</v>
      </c>
      <c r="GQ271" s="255" t="s">
        <v>6817</v>
      </c>
    </row>
    <row r="272" spans="92:199" ht="14.85" customHeight="1">
      <c r="CV272" s="126" t="s">
        <v>6816</v>
      </c>
      <c r="CW272" s="127" t="s">
        <v>4567</v>
      </c>
      <c r="CX272" s="126" t="s">
        <v>6816</v>
      </c>
      <c r="CY272" s="127" t="s">
        <v>4567</v>
      </c>
      <c r="CZ272" s="126" t="s">
        <v>6816</v>
      </c>
      <c r="DA272" s="127" t="s">
        <v>4567</v>
      </c>
      <c r="DB272" s="126" t="s">
        <v>6816</v>
      </c>
      <c r="DC272" s="127" t="s">
        <v>4567</v>
      </c>
      <c r="EH272" s="134" t="s">
        <v>4327</v>
      </c>
      <c r="EI272" s="74" t="s">
        <v>4328</v>
      </c>
      <c r="EQ272" s="135"/>
      <c r="ES272" s="135"/>
      <c r="GP272" s="255">
        <v>102560</v>
      </c>
      <c r="GQ272" s="255" t="s">
        <v>6818</v>
      </c>
    </row>
    <row r="273" spans="100:199" ht="14.85" customHeight="1">
      <c r="CV273" s="126" t="s">
        <v>6819</v>
      </c>
      <c r="CW273" s="127" t="s">
        <v>4568</v>
      </c>
      <c r="CX273" s="126" t="s">
        <v>6819</v>
      </c>
      <c r="CY273" s="127" t="s">
        <v>4568</v>
      </c>
      <c r="CZ273" s="126" t="s">
        <v>6819</v>
      </c>
      <c r="DA273" s="127" t="s">
        <v>4568</v>
      </c>
      <c r="DB273" s="126" t="s">
        <v>6819</v>
      </c>
      <c r="DC273" s="127" t="s">
        <v>4568</v>
      </c>
      <c r="EH273" s="134" t="s">
        <v>4332</v>
      </c>
      <c r="EI273" s="74" t="s">
        <v>4333</v>
      </c>
      <c r="EQ273" s="135"/>
      <c r="ES273" s="135"/>
      <c r="GP273" s="255">
        <v>102562</v>
      </c>
      <c r="GQ273" s="255" t="s">
        <v>6820</v>
      </c>
    </row>
    <row r="274" spans="100:199" ht="14.85" customHeight="1">
      <c r="CV274" s="126" t="s">
        <v>6821</v>
      </c>
      <c r="CW274" s="127" t="s">
        <v>4569</v>
      </c>
      <c r="CX274" s="126" t="s">
        <v>6821</v>
      </c>
      <c r="CY274" s="127" t="s">
        <v>4569</v>
      </c>
      <c r="CZ274" s="126" t="s">
        <v>6821</v>
      </c>
      <c r="DA274" s="127" t="s">
        <v>4569</v>
      </c>
      <c r="DB274" s="126" t="s">
        <v>6821</v>
      </c>
      <c r="DC274" s="127" t="s">
        <v>4569</v>
      </c>
      <c r="EH274" s="134" t="s">
        <v>4337</v>
      </c>
      <c r="EI274" s="74" t="s">
        <v>4570</v>
      </c>
      <c r="EQ274" s="135"/>
      <c r="ES274" s="135"/>
      <c r="GP274" s="255">
        <v>102563</v>
      </c>
      <c r="GQ274" s="255" t="s">
        <v>6822</v>
      </c>
    </row>
    <row r="275" spans="100:199" ht="14.85" customHeight="1">
      <c r="CV275" s="126" t="s">
        <v>6823</v>
      </c>
      <c r="CW275" s="127" t="s">
        <v>4571</v>
      </c>
      <c r="CX275" s="126" t="s">
        <v>6823</v>
      </c>
      <c r="CY275" s="127" t="s">
        <v>4571</v>
      </c>
      <c r="CZ275" s="126" t="s">
        <v>6823</v>
      </c>
      <c r="DA275" s="127" t="s">
        <v>4571</v>
      </c>
      <c r="DB275" s="126" t="s">
        <v>6823</v>
      </c>
      <c r="DC275" s="127" t="s">
        <v>4571</v>
      </c>
      <c r="EH275" s="134" t="s">
        <v>4341</v>
      </c>
      <c r="EI275" s="74" t="s">
        <v>4342</v>
      </c>
      <c r="EQ275" s="135"/>
      <c r="ES275" s="135"/>
      <c r="GP275" s="255">
        <v>102564</v>
      </c>
      <c r="GQ275" s="255" t="s">
        <v>6824</v>
      </c>
    </row>
    <row r="276" spans="100:199" ht="14.85" customHeight="1">
      <c r="CV276" s="126" t="s">
        <v>6825</v>
      </c>
      <c r="CW276" s="127" t="s">
        <v>4572</v>
      </c>
      <c r="CX276" s="126" t="s">
        <v>6825</v>
      </c>
      <c r="CY276" s="127" t="s">
        <v>4572</v>
      </c>
      <c r="CZ276" s="126" t="s">
        <v>6825</v>
      </c>
      <c r="DA276" s="127" t="s">
        <v>4572</v>
      </c>
      <c r="DB276" s="126" t="s">
        <v>6825</v>
      </c>
      <c r="DC276" s="127" t="s">
        <v>4572</v>
      </c>
      <c r="EH276" s="134" t="s">
        <v>4344</v>
      </c>
      <c r="EI276" s="74" t="s">
        <v>4345</v>
      </c>
      <c r="EQ276" s="135"/>
      <c r="ES276" s="135"/>
      <c r="GP276" s="255">
        <v>102565</v>
      </c>
      <c r="GQ276" s="255" t="s">
        <v>6826</v>
      </c>
    </row>
    <row r="277" spans="100:199" ht="14.85" customHeight="1">
      <c r="CV277" s="126" t="s">
        <v>6827</v>
      </c>
      <c r="CW277" s="127" t="s">
        <v>4573</v>
      </c>
      <c r="CX277" s="126" t="s">
        <v>6827</v>
      </c>
      <c r="CY277" s="127" t="s">
        <v>4573</v>
      </c>
      <c r="CZ277" s="126" t="s">
        <v>6827</v>
      </c>
      <c r="DA277" s="127" t="s">
        <v>4573</v>
      </c>
      <c r="DB277" s="126" t="s">
        <v>6827</v>
      </c>
      <c r="DC277" s="127" t="s">
        <v>4573</v>
      </c>
      <c r="EH277" s="134" t="s">
        <v>4349</v>
      </c>
      <c r="EI277" s="74" t="s">
        <v>4350</v>
      </c>
      <c r="EQ277" s="135"/>
      <c r="ES277" s="135"/>
      <c r="GP277" s="255">
        <v>102566</v>
      </c>
      <c r="GQ277" s="255" t="s">
        <v>6828</v>
      </c>
    </row>
    <row r="278" spans="100:199" ht="14.85" customHeight="1">
      <c r="CV278" s="126" t="s">
        <v>6827</v>
      </c>
      <c r="CW278" s="127" t="s">
        <v>4574</v>
      </c>
      <c r="CX278" s="126" t="s">
        <v>6827</v>
      </c>
      <c r="CY278" s="127" t="s">
        <v>4574</v>
      </c>
      <c r="CZ278" s="126" t="s">
        <v>6827</v>
      </c>
      <c r="DA278" s="127" t="s">
        <v>4574</v>
      </c>
      <c r="DB278" s="126" t="s">
        <v>6827</v>
      </c>
      <c r="DC278" s="127" t="s">
        <v>4574</v>
      </c>
      <c r="EH278" s="134" t="s">
        <v>4353</v>
      </c>
      <c r="EI278" s="74" t="s">
        <v>4354</v>
      </c>
      <c r="EQ278" s="135"/>
      <c r="ES278" s="135"/>
      <c r="GP278" s="255">
        <v>102567</v>
      </c>
      <c r="GQ278" s="255" t="s">
        <v>6829</v>
      </c>
    </row>
    <row r="279" spans="100:199" ht="14.85" customHeight="1">
      <c r="CV279" s="126" t="s">
        <v>6830</v>
      </c>
      <c r="CW279" s="127" t="s">
        <v>4575</v>
      </c>
      <c r="CX279" s="126" t="s">
        <v>6830</v>
      </c>
      <c r="CY279" s="127" t="s">
        <v>4575</v>
      </c>
      <c r="CZ279" s="126" t="s">
        <v>6830</v>
      </c>
      <c r="DA279" s="127" t="s">
        <v>4575</v>
      </c>
      <c r="DB279" s="126" t="s">
        <v>6830</v>
      </c>
      <c r="DC279" s="127" t="s">
        <v>4575</v>
      </c>
      <c r="EH279" s="134" t="s">
        <v>4356</v>
      </c>
      <c r="EI279" s="74" t="s">
        <v>4576</v>
      </c>
      <c r="EQ279" s="135"/>
      <c r="ES279" s="135"/>
      <c r="GP279" s="255">
        <v>102572</v>
      </c>
      <c r="GQ279" s="255" t="s">
        <v>6831</v>
      </c>
    </row>
    <row r="280" spans="100:199" ht="14.85" customHeight="1">
      <c r="CV280" s="126" t="s">
        <v>6830</v>
      </c>
      <c r="CW280" s="127" t="s">
        <v>4575</v>
      </c>
      <c r="CX280" s="126" t="s">
        <v>6830</v>
      </c>
      <c r="CY280" s="127" t="s">
        <v>4575</v>
      </c>
      <c r="CZ280" s="126" t="s">
        <v>6830</v>
      </c>
      <c r="DA280" s="127" t="s">
        <v>4575</v>
      </c>
      <c r="DB280" s="126" t="s">
        <v>6830</v>
      </c>
      <c r="DC280" s="127" t="s">
        <v>4575</v>
      </c>
      <c r="EH280" s="134" t="s">
        <v>4360</v>
      </c>
      <c r="EI280" s="74" t="s">
        <v>4361</v>
      </c>
      <c r="EQ280" s="135"/>
      <c r="ES280" s="135"/>
      <c r="GP280" s="255">
        <v>102573</v>
      </c>
      <c r="GQ280" s="255" t="s">
        <v>6832</v>
      </c>
    </row>
    <row r="281" spans="100:199" ht="14.85" customHeight="1">
      <c r="CV281" s="126" t="s">
        <v>6833</v>
      </c>
      <c r="CW281" s="127" t="s">
        <v>4577</v>
      </c>
      <c r="CX281" s="126" t="s">
        <v>6833</v>
      </c>
      <c r="CY281" s="127" t="s">
        <v>4577</v>
      </c>
      <c r="CZ281" s="126" t="s">
        <v>6833</v>
      </c>
      <c r="DA281" s="127" t="s">
        <v>4577</v>
      </c>
      <c r="DB281" s="126" t="s">
        <v>6833</v>
      </c>
      <c r="DC281" s="127" t="s">
        <v>4577</v>
      </c>
      <c r="EH281" s="134" t="s">
        <v>4362</v>
      </c>
      <c r="EI281" s="74" t="s">
        <v>4363</v>
      </c>
      <c r="EQ281" s="135"/>
      <c r="ES281" s="135"/>
      <c r="GP281" s="255">
        <v>102577</v>
      </c>
      <c r="GQ281" s="255" t="s">
        <v>6834</v>
      </c>
    </row>
    <row r="282" spans="100:199" ht="14.85" customHeight="1">
      <c r="CV282" s="126" t="s">
        <v>6835</v>
      </c>
      <c r="CW282" s="127" t="s">
        <v>4578</v>
      </c>
      <c r="CX282" s="126" t="s">
        <v>6835</v>
      </c>
      <c r="CY282" s="127" t="s">
        <v>4578</v>
      </c>
      <c r="CZ282" s="126" t="s">
        <v>6835</v>
      </c>
      <c r="DA282" s="127" t="s">
        <v>4578</v>
      </c>
      <c r="DB282" s="126" t="s">
        <v>6835</v>
      </c>
      <c r="DC282" s="127" t="s">
        <v>4578</v>
      </c>
      <c r="EH282" s="134" t="s">
        <v>4366</v>
      </c>
      <c r="EI282" s="74" t="s">
        <v>4579</v>
      </c>
      <c r="EQ282" s="135"/>
      <c r="ES282" s="135"/>
      <c r="GP282" s="255">
        <v>102578</v>
      </c>
      <c r="GQ282" s="255" t="s">
        <v>6836</v>
      </c>
    </row>
    <row r="283" spans="100:199" ht="14.85" customHeight="1">
      <c r="CV283" s="126" t="s">
        <v>6837</v>
      </c>
      <c r="CW283" s="127" t="s">
        <v>4580</v>
      </c>
      <c r="CX283" s="126" t="s">
        <v>6837</v>
      </c>
      <c r="CY283" s="127" t="s">
        <v>4580</v>
      </c>
      <c r="CZ283" s="126" t="s">
        <v>6837</v>
      </c>
      <c r="DA283" s="127" t="s">
        <v>4580</v>
      </c>
      <c r="DB283" s="126" t="s">
        <v>6837</v>
      </c>
      <c r="DC283" s="127" t="s">
        <v>4580</v>
      </c>
      <c r="EH283" s="134" t="s">
        <v>4370</v>
      </c>
      <c r="EI283" s="74" t="s">
        <v>4371</v>
      </c>
      <c r="EQ283" s="135"/>
      <c r="ES283" s="135"/>
      <c r="GP283" s="255">
        <v>102579</v>
      </c>
      <c r="GQ283" s="255" t="s">
        <v>6838</v>
      </c>
    </row>
    <row r="284" spans="100:199" ht="14.85" customHeight="1">
      <c r="CV284" s="126" t="s">
        <v>6839</v>
      </c>
      <c r="CW284" s="127" t="s">
        <v>4581</v>
      </c>
      <c r="CX284" s="126" t="s">
        <v>6839</v>
      </c>
      <c r="CY284" s="127" t="s">
        <v>4581</v>
      </c>
      <c r="CZ284" s="126" t="s">
        <v>6839</v>
      </c>
      <c r="DA284" s="127" t="s">
        <v>4581</v>
      </c>
      <c r="DB284" s="126" t="s">
        <v>6839</v>
      </c>
      <c r="DC284" s="127" t="s">
        <v>4581</v>
      </c>
      <c r="EH284" s="134" t="s">
        <v>4375</v>
      </c>
      <c r="EI284" s="74" t="s">
        <v>4376</v>
      </c>
      <c r="EQ284" s="135"/>
      <c r="ES284" s="135"/>
      <c r="GP284" s="255">
        <v>102580</v>
      </c>
      <c r="GQ284" s="255" t="s">
        <v>6840</v>
      </c>
    </row>
    <row r="285" spans="100:199" ht="14.85" customHeight="1">
      <c r="CV285" s="126" t="s">
        <v>6841</v>
      </c>
      <c r="CW285" s="127" t="s">
        <v>4582</v>
      </c>
      <c r="CX285" s="126" t="s">
        <v>6841</v>
      </c>
      <c r="CY285" s="127" t="s">
        <v>4582</v>
      </c>
      <c r="CZ285" s="126" t="s">
        <v>6841</v>
      </c>
      <c r="DA285" s="127" t="s">
        <v>4582</v>
      </c>
      <c r="DB285" s="126" t="s">
        <v>6841</v>
      </c>
      <c r="DC285" s="127" t="s">
        <v>4582</v>
      </c>
      <c r="EH285" s="134" t="s">
        <v>4380</v>
      </c>
      <c r="EI285" s="74" t="s">
        <v>4381</v>
      </c>
      <c r="EQ285" s="135"/>
      <c r="ES285" s="135"/>
      <c r="GP285" s="255">
        <v>102582</v>
      </c>
      <c r="GQ285" s="255" t="s">
        <v>6842</v>
      </c>
    </row>
    <row r="286" spans="100:199" ht="14.85" customHeight="1">
      <c r="CV286" s="126" t="s">
        <v>6843</v>
      </c>
      <c r="CW286" s="127" t="s">
        <v>4583</v>
      </c>
      <c r="CX286" s="126" t="s">
        <v>6843</v>
      </c>
      <c r="CY286" s="127" t="s">
        <v>4583</v>
      </c>
      <c r="CZ286" s="126" t="s">
        <v>6843</v>
      </c>
      <c r="DA286" s="127" t="s">
        <v>4583</v>
      </c>
      <c r="DB286" s="126" t="s">
        <v>6843</v>
      </c>
      <c r="DC286" s="127" t="s">
        <v>4583</v>
      </c>
      <c r="EH286" s="134" t="s">
        <v>4385</v>
      </c>
      <c r="EI286" s="74" t="s">
        <v>4386</v>
      </c>
      <c r="EQ286" s="135"/>
      <c r="ES286" s="135"/>
      <c r="GP286" s="255">
        <v>102586</v>
      </c>
      <c r="GQ286" s="255" t="s">
        <v>6844</v>
      </c>
    </row>
    <row r="287" spans="100:199" ht="14.85" customHeight="1">
      <c r="CV287" s="126" t="s">
        <v>6845</v>
      </c>
      <c r="CW287" s="127" t="s">
        <v>4584</v>
      </c>
      <c r="CX287" s="126" t="s">
        <v>6845</v>
      </c>
      <c r="CY287" s="127" t="s">
        <v>4584</v>
      </c>
      <c r="CZ287" s="126" t="s">
        <v>6845</v>
      </c>
      <c r="DA287" s="127" t="s">
        <v>4584</v>
      </c>
      <c r="DB287" s="126" t="s">
        <v>6845</v>
      </c>
      <c r="DC287" s="127" t="s">
        <v>4584</v>
      </c>
      <c r="EH287" s="134" t="s">
        <v>4390</v>
      </c>
      <c r="EI287" s="74" t="s">
        <v>4391</v>
      </c>
      <c r="EQ287" s="135"/>
      <c r="ES287" s="135"/>
      <c r="GP287" s="255">
        <v>102585</v>
      </c>
      <c r="GQ287" s="255" t="s">
        <v>6846</v>
      </c>
    </row>
    <row r="288" spans="100:199" ht="14.85" customHeight="1">
      <c r="CV288" s="126" t="s">
        <v>6847</v>
      </c>
      <c r="CW288" s="127" t="s">
        <v>4585</v>
      </c>
      <c r="CX288" s="126" t="s">
        <v>6847</v>
      </c>
      <c r="CY288" s="127" t="s">
        <v>4585</v>
      </c>
      <c r="CZ288" s="126" t="s">
        <v>6847</v>
      </c>
      <c r="DA288" s="127" t="s">
        <v>4585</v>
      </c>
      <c r="DB288" s="126" t="s">
        <v>6847</v>
      </c>
      <c r="DC288" s="127" t="s">
        <v>4585</v>
      </c>
      <c r="EH288" s="134" t="s">
        <v>4394</v>
      </c>
      <c r="EI288" s="74" t="s">
        <v>4395</v>
      </c>
      <c r="EQ288" s="135"/>
      <c r="ES288" s="135"/>
      <c r="GP288" s="255">
        <v>102557</v>
      </c>
      <c r="GQ288" s="255" t="s">
        <v>6848</v>
      </c>
    </row>
    <row r="289" spans="100:199" ht="14.85" customHeight="1">
      <c r="CV289" s="126" t="s">
        <v>6849</v>
      </c>
      <c r="CW289" s="127" t="s">
        <v>4586</v>
      </c>
      <c r="CX289" s="126" t="s">
        <v>6849</v>
      </c>
      <c r="CY289" s="127" t="s">
        <v>4586</v>
      </c>
      <c r="CZ289" s="126" t="s">
        <v>6849</v>
      </c>
      <c r="DA289" s="127" t="s">
        <v>4586</v>
      </c>
      <c r="DB289" s="126" t="s">
        <v>6849</v>
      </c>
      <c r="DC289" s="127" t="s">
        <v>4586</v>
      </c>
      <c r="EH289" s="134" t="s">
        <v>4399</v>
      </c>
      <c r="EI289" s="74" t="s">
        <v>4400</v>
      </c>
      <c r="EQ289" s="135"/>
      <c r="ES289" s="135"/>
      <c r="GP289" s="255">
        <v>102588</v>
      </c>
      <c r="GQ289" s="255" t="s">
        <v>6850</v>
      </c>
    </row>
    <row r="290" spans="100:199" ht="14.85" customHeight="1">
      <c r="CV290" s="126" t="s">
        <v>6851</v>
      </c>
      <c r="CW290" s="127" t="s">
        <v>4587</v>
      </c>
      <c r="CX290" s="126" t="s">
        <v>6851</v>
      </c>
      <c r="CY290" s="127" t="s">
        <v>4587</v>
      </c>
      <c r="CZ290" s="126" t="s">
        <v>6851</v>
      </c>
      <c r="DA290" s="127" t="s">
        <v>4587</v>
      </c>
      <c r="DB290" s="126" t="s">
        <v>6851</v>
      </c>
      <c r="DC290" s="127" t="s">
        <v>4587</v>
      </c>
      <c r="EH290" s="134" t="s">
        <v>4403</v>
      </c>
      <c r="EI290" s="74" t="s">
        <v>4404</v>
      </c>
      <c r="EQ290" s="135"/>
      <c r="ES290" s="135"/>
      <c r="GP290" s="255">
        <v>102589</v>
      </c>
      <c r="GQ290" s="255" t="s">
        <v>6852</v>
      </c>
    </row>
    <row r="291" spans="100:199" ht="14.85" customHeight="1">
      <c r="CV291" s="126" t="s">
        <v>6853</v>
      </c>
      <c r="CW291" s="127" t="s">
        <v>4588</v>
      </c>
      <c r="CX291" s="126" t="s">
        <v>6853</v>
      </c>
      <c r="CY291" s="127" t="s">
        <v>4588</v>
      </c>
      <c r="CZ291" s="126" t="s">
        <v>6853</v>
      </c>
      <c r="DA291" s="127" t="s">
        <v>4588</v>
      </c>
      <c r="DB291" s="126" t="s">
        <v>6853</v>
      </c>
      <c r="DC291" s="127" t="s">
        <v>4588</v>
      </c>
      <c r="EH291" s="134" t="s">
        <v>4407</v>
      </c>
      <c r="EI291" s="74" t="s">
        <v>4408</v>
      </c>
      <c r="EQ291" s="135"/>
      <c r="ES291" s="135"/>
      <c r="GP291" s="255">
        <v>102593</v>
      </c>
      <c r="GQ291" s="255" t="s">
        <v>6854</v>
      </c>
    </row>
    <row r="292" spans="100:199" ht="14.85" customHeight="1">
      <c r="CV292" s="126" t="s">
        <v>6855</v>
      </c>
      <c r="CW292" s="127" t="s">
        <v>4589</v>
      </c>
      <c r="CX292" s="126" t="s">
        <v>6855</v>
      </c>
      <c r="CY292" s="127" t="s">
        <v>4589</v>
      </c>
      <c r="CZ292" s="126" t="s">
        <v>6855</v>
      </c>
      <c r="DA292" s="127" t="s">
        <v>4589</v>
      </c>
      <c r="DB292" s="126" t="s">
        <v>6855</v>
      </c>
      <c r="DC292" s="127" t="s">
        <v>4589</v>
      </c>
      <c r="EH292" s="134" t="s">
        <v>4410</v>
      </c>
      <c r="EI292" s="74" t="s">
        <v>4411</v>
      </c>
      <c r="EQ292" s="135"/>
      <c r="ES292" s="135"/>
      <c r="GP292" s="255">
        <v>102595</v>
      </c>
      <c r="GQ292" s="255" t="s">
        <v>6856</v>
      </c>
    </row>
    <row r="293" spans="100:199" ht="14.85" customHeight="1">
      <c r="CV293" s="126" t="s">
        <v>6857</v>
      </c>
      <c r="CW293" s="127" t="s">
        <v>4590</v>
      </c>
      <c r="CX293" s="126" t="s">
        <v>6857</v>
      </c>
      <c r="CY293" s="127" t="s">
        <v>4590</v>
      </c>
      <c r="CZ293" s="126" t="s">
        <v>6857</v>
      </c>
      <c r="DA293" s="127" t="s">
        <v>4590</v>
      </c>
      <c r="DB293" s="126" t="s">
        <v>6857</v>
      </c>
      <c r="DC293" s="127" t="s">
        <v>4590</v>
      </c>
      <c r="EH293" s="134" t="s">
        <v>4414</v>
      </c>
      <c r="EI293" s="74" t="s">
        <v>4415</v>
      </c>
      <c r="EQ293" s="135"/>
      <c r="ES293" s="135"/>
      <c r="GP293" s="255">
        <v>102596</v>
      </c>
      <c r="GQ293" s="255" t="s">
        <v>6858</v>
      </c>
    </row>
    <row r="294" spans="100:199" ht="14.85" customHeight="1">
      <c r="CV294" s="126" t="s">
        <v>6859</v>
      </c>
      <c r="CW294" s="127" t="s">
        <v>4591</v>
      </c>
      <c r="CX294" s="126" t="s">
        <v>6859</v>
      </c>
      <c r="CY294" s="127" t="s">
        <v>4591</v>
      </c>
      <c r="CZ294" s="126" t="s">
        <v>6859</v>
      </c>
      <c r="DA294" s="127" t="s">
        <v>4591</v>
      </c>
      <c r="DB294" s="126" t="s">
        <v>6859</v>
      </c>
      <c r="DC294" s="127" t="s">
        <v>4591</v>
      </c>
      <c r="EH294" s="134" t="s">
        <v>4418</v>
      </c>
      <c r="EI294" s="74" t="s">
        <v>4419</v>
      </c>
      <c r="EQ294" s="135"/>
      <c r="ES294" s="135"/>
      <c r="GP294" s="255">
        <v>102597</v>
      </c>
      <c r="GQ294" s="255" t="s">
        <v>6860</v>
      </c>
    </row>
    <row r="295" spans="100:199" ht="14.85" customHeight="1">
      <c r="CV295" s="126" t="s">
        <v>6861</v>
      </c>
      <c r="CW295" s="127" t="s">
        <v>4592</v>
      </c>
      <c r="CX295" s="126" t="s">
        <v>6861</v>
      </c>
      <c r="CY295" s="127" t="s">
        <v>4592</v>
      </c>
      <c r="CZ295" s="126" t="s">
        <v>6861</v>
      </c>
      <c r="DA295" s="127" t="s">
        <v>4592</v>
      </c>
      <c r="DB295" s="126" t="s">
        <v>6861</v>
      </c>
      <c r="DC295" s="127" t="s">
        <v>4592</v>
      </c>
      <c r="EH295" s="134" t="s">
        <v>4422</v>
      </c>
      <c r="EI295" s="74" t="s">
        <v>4423</v>
      </c>
      <c r="EQ295" s="135"/>
      <c r="ES295" s="135"/>
      <c r="GP295" s="255">
        <v>102598</v>
      </c>
      <c r="GQ295" s="255" t="s">
        <v>6862</v>
      </c>
    </row>
    <row r="296" spans="100:199" ht="14.85" customHeight="1">
      <c r="CV296" s="126" t="s">
        <v>6863</v>
      </c>
      <c r="CW296" s="127" t="s">
        <v>4593</v>
      </c>
      <c r="CX296" s="126" t="s">
        <v>6863</v>
      </c>
      <c r="CY296" s="127" t="s">
        <v>4593</v>
      </c>
      <c r="CZ296" s="126" t="s">
        <v>6863</v>
      </c>
      <c r="DA296" s="127" t="s">
        <v>4593</v>
      </c>
      <c r="DB296" s="126" t="s">
        <v>6863</v>
      </c>
      <c r="DC296" s="127" t="s">
        <v>4593</v>
      </c>
      <c r="EH296" s="134" t="s">
        <v>4426</v>
      </c>
      <c r="EI296" s="74" t="s">
        <v>4427</v>
      </c>
      <c r="EQ296" s="135"/>
      <c r="ES296" s="135"/>
      <c r="GP296" s="255">
        <v>102599</v>
      </c>
      <c r="GQ296" s="255" t="s">
        <v>6864</v>
      </c>
    </row>
    <row r="297" spans="100:199" ht="14.85" customHeight="1">
      <c r="CV297" s="126" t="s">
        <v>6865</v>
      </c>
      <c r="CW297" s="127" t="s">
        <v>4594</v>
      </c>
      <c r="CX297" s="126" t="s">
        <v>6865</v>
      </c>
      <c r="CY297" s="127" t="s">
        <v>4594</v>
      </c>
      <c r="CZ297" s="126" t="s">
        <v>6865</v>
      </c>
      <c r="DA297" s="127" t="s">
        <v>4594</v>
      </c>
      <c r="DB297" s="126" t="s">
        <v>6865</v>
      </c>
      <c r="DC297" s="127" t="s">
        <v>4594</v>
      </c>
      <c r="EH297" s="134" t="s">
        <v>4429</v>
      </c>
      <c r="EI297" s="74" t="s">
        <v>4595</v>
      </c>
      <c r="EQ297" s="135"/>
      <c r="ES297" s="135"/>
      <c r="GP297" s="255">
        <v>102600</v>
      </c>
      <c r="GQ297" s="255" t="s">
        <v>6866</v>
      </c>
    </row>
    <row r="298" spans="100:199" ht="14.85" customHeight="1">
      <c r="CV298" s="126" t="s">
        <v>6867</v>
      </c>
      <c r="CW298" s="127" t="s">
        <v>4596</v>
      </c>
      <c r="CX298" s="126" t="s">
        <v>6867</v>
      </c>
      <c r="CY298" s="127" t="s">
        <v>4596</v>
      </c>
      <c r="CZ298" s="126" t="s">
        <v>6867</v>
      </c>
      <c r="DA298" s="127" t="s">
        <v>4596</v>
      </c>
      <c r="DB298" s="126" t="s">
        <v>6867</v>
      </c>
      <c r="DC298" s="127" t="s">
        <v>4596</v>
      </c>
      <c r="EH298" s="134" t="s">
        <v>4433</v>
      </c>
      <c r="EI298" s="74" t="s">
        <v>4434</v>
      </c>
      <c r="EQ298" s="135"/>
      <c r="ES298" s="135"/>
      <c r="GP298" s="255">
        <v>102601</v>
      </c>
      <c r="GQ298" s="255" t="s">
        <v>6868</v>
      </c>
    </row>
    <row r="299" spans="100:199" ht="14.85" customHeight="1">
      <c r="CV299" s="126" t="s">
        <v>6869</v>
      </c>
      <c r="CW299" s="127" t="s">
        <v>4597</v>
      </c>
      <c r="CX299" s="126" t="s">
        <v>6869</v>
      </c>
      <c r="CY299" s="127" t="s">
        <v>4597</v>
      </c>
      <c r="CZ299" s="126" t="s">
        <v>6869</v>
      </c>
      <c r="DA299" s="127" t="s">
        <v>4597</v>
      </c>
      <c r="DB299" s="126" t="s">
        <v>6869</v>
      </c>
      <c r="DC299" s="127" t="s">
        <v>4597</v>
      </c>
      <c r="EH299" s="134" t="s">
        <v>4438</v>
      </c>
      <c r="EI299" s="74" t="s">
        <v>4598</v>
      </c>
      <c r="EQ299" s="135"/>
      <c r="ES299" s="135"/>
      <c r="GP299" s="255">
        <v>102602</v>
      </c>
      <c r="GQ299" s="255" t="s">
        <v>6870</v>
      </c>
    </row>
    <row r="300" spans="100:199" ht="14.85" customHeight="1">
      <c r="CV300" s="126" t="s">
        <v>6871</v>
      </c>
      <c r="CW300" s="127" t="s">
        <v>4599</v>
      </c>
      <c r="CX300" s="126" t="s">
        <v>6871</v>
      </c>
      <c r="CY300" s="127" t="s">
        <v>4599</v>
      </c>
      <c r="CZ300" s="126" t="s">
        <v>6871</v>
      </c>
      <c r="DA300" s="127" t="s">
        <v>4599</v>
      </c>
      <c r="DB300" s="126" t="s">
        <v>6871</v>
      </c>
      <c r="DC300" s="127" t="s">
        <v>4599</v>
      </c>
      <c r="EH300" s="134" t="s">
        <v>4442</v>
      </c>
      <c r="EI300" s="74" t="s">
        <v>4443</v>
      </c>
      <c r="EQ300" s="135"/>
      <c r="ES300" s="135"/>
      <c r="GP300" s="255">
        <v>102603</v>
      </c>
      <c r="GQ300" s="255" t="s">
        <v>6872</v>
      </c>
    </row>
    <row r="301" spans="100:199" ht="14.85" customHeight="1">
      <c r="CV301" s="126" t="s">
        <v>6873</v>
      </c>
      <c r="CW301" s="127" t="s">
        <v>4600</v>
      </c>
      <c r="CX301" s="126" t="s">
        <v>6873</v>
      </c>
      <c r="CY301" s="127" t="s">
        <v>4600</v>
      </c>
      <c r="CZ301" s="126" t="s">
        <v>6873</v>
      </c>
      <c r="DA301" s="127" t="s">
        <v>4600</v>
      </c>
      <c r="DB301" s="126" t="s">
        <v>6873</v>
      </c>
      <c r="DC301" s="127" t="s">
        <v>4600</v>
      </c>
      <c r="EH301" s="134" t="s">
        <v>4448</v>
      </c>
      <c r="EI301" s="74" t="s">
        <v>4449</v>
      </c>
      <c r="EQ301" s="135"/>
      <c r="ES301" s="135"/>
      <c r="GP301" s="255">
        <v>102605</v>
      </c>
      <c r="GQ301" s="255" t="s">
        <v>6874</v>
      </c>
    </row>
    <row r="302" spans="100:199" ht="14.85" customHeight="1">
      <c r="CV302" s="126" t="s">
        <v>6875</v>
      </c>
      <c r="CW302" s="127" t="s">
        <v>4601</v>
      </c>
      <c r="CX302" s="126" t="s">
        <v>6875</v>
      </c>
      <c r="CY302" s="127" t="s">
        <v>4601</v>
      </c>
      <c r="CZ302" s="126" t="s">
        <v>6875</v>
      </c>
      <c r="DA302" s="127" t="s">
        <v>4601</v>
      </c>
      <c r="DB302" s="126" t="s">
        <v>6875</v>
      </c>
      <c r="DC302" s="127" t="s">
        <v>4601</v>
      </c>
      <c r="EH302" s="134" t="s">
        <v>4452</v>
      </c>
      <c r="EI302" s="74" t="s">
        <v>4453</v>
      </c>
      <c r="EQ302" s="135"/>
      <c r="ES302" s="135"/>
      <c r="GP302" s="255">
        <v>102607</v>
      </c>
      <c r="GQ302" s="255" t="s">
        <v>6876</v>
      </c>
    </row>
    <row r="303" spans="100:199" ht="14.85" customHeight="1">
      <c r="CV303" s="126" t="s">
        <v>6877</v>
      </c>
      <c r="CW303" s="127" t="s">
        <v>4602</v>
      </c>
      <c r="CX303" s="126" t="s">
        <v>6877</v>
      </c>
      <c r="CY303" s="127" t="s">
        <v>4602</v>
      </c>
      <c r="CZ303" s="126" t="s">
        <v>6877</v>
      </c>
      <c r="DA303" s="127" t="s">
        <v>4602</v>
      </c>
      <c r="DB303" s="126" t="s">
        <v>6877</v>
      </c>
      <c r="DC303" s="127" t="s">
        <v>4602</v>
      </c>
      <c r="EH303" s="134" t="s">
        <v>4457</v>
      </c>
      <c r="EI303" s="74" t="s">
        <v>4458</v>
      </c>
      <c r="EQ303" s="135"/>
      <c r="ES303" s="135"/>
      <c r="GP303" s="255">
        <v>102608</v>
      </c>
      <c r="GQ303" s="255" t="s">
        <v>6878</v>
      </c>
    </row>
    <row r="304" spans="100:199" ht="14.85" customHeight="1">
      <c r="CV304" s="126" t="s">
        <v>6879</v>
      </c>
      <c r="CW304" s="127" t="s">
        <v>4603</v>
      </c>
      <c r="CX304" s="126" t="s">
        <v>6879</v>
      </c>
      <c r="CY304" s="127" t="s">
        <v>4603</v>
      </c>
      <c r="CZ304" s="126" t="s">
        <v>6879</v>
      </c>
      <c r="DA304" s="127" t="s">
        <v>4603</v>
      </c>
      <c r="DB304" s="126" t="s">
        <v>6879</v>
      </c>
      <c r="DC304" s="127" t="s">
        <v>4603</v>
      </c>
      <c r="EH304" s="134" t="s">
        <v>4460</v>
      </c>
      <c r="EI304" s="74" t="s">
        <v>4461</v>
      </c>
      <c r="EQ304" s="135"/>
      <c r="ES304" s="135"/>
      <c r="GP304" s="255">
        <v>102612</v>
      </c>
      <c r="GQ304" s="255" t="s">
        <v>6880</v>
      </c>
    </row>
    <row r="305" spans="100:199" ht="14.85" customHeight="1">
      <c r="CV305" s="126" t="s">
        <v>6881</v>
      </c>
      <c r="CW305" s="127" t="s">
        <v>4604</v>
      </c>
      <c r="CX305" s="126" t="s">
        <v>6881</v>
      </c>
      <c r="CY305" s="127" t="s">
        <v>4604</v>
      </c>
      <c r="CZ305" s="126" t="s">
        <v>6881</v>
      </c>
      <c r="DA305" s="127" t="s">
        <v>4604</v>
      </c>
      <c r="DB305" s="126" t="s">
        <v>6881</v>
      </c>
      <c r="DC305" s="127" t="s">
        <v>4604</v>
      </c>
      <c r="EH305" s="134" t="s">
        <v>4466</v>
      </c>
      <c r="EI305" s="74" t="s">
        <v>4467</v>
      </c>
      <c r="EQ305" s="135"/>
      <c r="ES305" s="135"/>
      <c r="GP305" s="255">
        <v>102615</v>
      </c>
      <c r="GQ305" s="255" t="s">
        <v>6882</v>
      </c>
    </row>
    <row r="306" spans="100:199" ht="14.85" customHeight="1">
      <c r="CV306" s="126" t="s">
        <v>6881</v>
      </c>
      <c r="CW306" s="127" t="s">
        <v>4604</v>
      </c>
      <c r="CX306" s="126" t="s">
        <v>6881</v>
      </c>
      <c r="CY306" s="127" t="s">
        <v>4604</v>
      </c>
      <c r="CZ306" s="126" t="s">
        <v>6881</v>
      </c>
      <c r="DA306" s="127" t="s">
        <v>4604</v>
      </c>
      <c r="DB306" s="126" t="s">
        <v>6881</v>
      </c>
      <c r="DC306" s="127" t="s">
        <v>4604</v>
      </c>
      <c r="EH306" s="134" t="s">
        <v>4472</v>
      </c>
      <c r="EI306" s="74" t="s">
        <v>4473</v>
      </c>
      <c r="EQ306" s="135"/>
      <c r="ES306" s="135"/>
      <c r="GP306" s="255">
        <v>102616</v>
      </c>
      <c r="GQ306" s="255" t="s">
        <v>6883</v>
      </c>
    </row>
    <row r="307" spans="100:199" ht="14.85" customHeight="1">
      <c r="CV307" s="126" t="s">
        <v>6884</v>
      </c>
      <c r="CW307" s="127" t="s">
        <v>4605</v>
      </c>
      <c r="CX307" s="126" t="s">
        <v>6884</v>
      </c>
      <c r="CY307" s="127" t="s">
        <v>4605</v>
      </c>
      <c r="CZ307" s="126" t="s">
        <v>6884</v>
      </c>
      <c r="DA307" s="127" t="s">
        <v>4605</v>
      </c>
      <c r="DB307" s="126" t="s">
        <v>6884</v>
      </c>
      <c r="DC307" s="127" t="s">
        <v>4605</v>
      </c>
      <c r="EH307" s="134" t="s">
        <v>4474</v>
      </c>
      <c r="EI307" s="74" t="s">
        <v>4475</v>
      </c>
      <c r="EQ307" s="135"/>
      <c r="ES307" s="135"/>
      <c r="GP307" s="255">
        <v>102619</v>
      </c>
      <c r="GQ307" s="255" t="s">
        <v>6885</v>
      </c>
    </row>
    <row r="308" spans="100:199" ht="14.85" customHeight="1">
      <c r="CV308" s="126" t="s">
        <v>6884</v>
      </c>
      <c r="CW308" s="127" t="s">
        <v>4605</v>
      </c>
      <c r="CX308" s="126" t="s">
        <v>6884</v>
      </c>
      <c r="CY308" s="127" t="s">
        <v>4605</v>
      </c>
      <c r="CZ308" s="126" t="s">
        <v>6884</v>
      </c>
      <c r="DA308" s="127" t="s">
        <v>4605</v>
      </c>
      <c r="DB308" s="126" t="s">
        <v>6884</v>
      </c>
      <c r="DC308" s="127" t="s">
        <v>4605</v>
      </c>
      <c r="EH308" s="134" t="s">
        <v>4477</v>
      </c>
      <c r="EI308" s="74" t="s">
        <v>4478</v>
      </c>
      <c r="EQ308" s="135"/>
      <c r="ES308" s="135"/>
      <c r="GP308" s="255">
        <v>102620</v>
      </c>
      <c r="GQ308" s="255" t="s">
        <v>6886</v>
      </c>
    </row>
    <row r="309" spans="100:199" ht="14.85" customHeight="1">
      <c r="CV309" s="126" t="s">
        <v>6887</v>
      </c>
      <c r="CW309" s="127" t="s">
        <v>4606</v>
      </c>
      <c r="CX309" s="126" t="s">
        <v>6887</v>
      </c>
      <c r="CY309" s="127" t="s">
        <v>4606</v>
      </c>
      <c r="CZ309" s="126" t="s">
        <v>6887</v>
      </c>
      <c r="DA309" s="127" t="s">
        <v>4606</v>
      </c>
      <c r="DB309" s="126" t="s">
        <v>6887</v>
      </c>
      <c r="DC309" s="127" t="s">
        <v>4606</v>
      </c>
      <c r="EH309" s="134" t="s">
        <v>4479</v>
      </c>
      <c r="EI309" s="74" t="s">
        <v>4480</v>
      </c>
      <c r="EQ309" s="135"/>
      <c r="ES309" s="135"/>
      <c r="GP309" s="255">
        <v>102623</v>
      </c>
      <c r="GQ309" s="255" t="s">
        <v>6888</v>
      </c>
    </row>
    <row r="310" spans="100:199" ht="14.85" customHeight="1">
      <c r="CV310" s="126" t="s">
        <v>6887</v>
      </c>
      <c r="CW310" s="127" t="s">
        <v>4606</v>
      </c>
      <c r="CX310" s="126" t="s">
        <v>6887</v>
      </c>
      <c r="CY310" s="127" t="s">
        <v>4606</v>
      </c>
      <c r="CZ310" s="126" t="s">
        <v>6887</v>
      </c>
      <c r="DA310" s="127" t="s">
        <v>4606</v>
      </c>
      <c r="DB310" s="126" t="s">
        <v>6887</v>
      </c>
      <c r="DC310" s="127" t="s">
        <v>4606</v>
      </c>
      <c r="EH310" s="134" t="s">
        <v>4482</v>
      </c>
      <c r="EI310" s="74" t="s">
        <v>4483</v>
      </c>
      <c r="EQ310" s="135"/>
      <c r="ES310" s="135"/>
      <c r="GP310" s="255">
        <v>102536</v>
      </c>
      <c r="GQ310" s="255" t="s">
        <v>6889</v>
      </c>
    </row>
    <row r="311" spans="100:199" ht="14.85" customHeight="1">
      <c r="CV311" s="126" t="s">
        <v>6890</v>
      </c>
      <c r="CW311" s="127" t="s">
        <v>4607</v>
      </c>
      <c r="CX311" s="126" t="s">
        <v>6890</v>
      </c>
      <c r="CY311" s="127" t="s">
        <v>4607</v>
      </c>
      <c r="CZ311" s="126" t="s">
        <v>6890</v>
      </c>
      <c r="DA311" s="127" t="s">
        <v>4607</v>
      </c>
      <c r="DB311" s="126" t="s">
        <v>6890</v>
      </c>
      <c r="DC311" s="127" t="s">
        <v>4607</v>
      </c>
      <c r="EH311" s="134" t="s">
        <v>4486</v>
      </c>
      <c r="EI311" s="74" t="s">
        <v>4608</v>
      </c>
      <c r="EQ311" s="135"/>
      <c r="ES311" s="135"/>
      <c r="GP311" s="255">
        <v>102546</v>
      </c>
      <c r="GQ311" s="255" t="s">
        <v>6891</v>
      </c>
    </row>
    <row r="312" spans="100:199" ht="14.85" customHeight="1">
      <c r="CV312" s="126" t="s">
        <v>6892</v>
      </c>
      <c r="CW312" s="127" t="s">
        <v>4609</v>
      </c>
      <c r="CX312" s="126" t="s">
        <v>6892</v>
      </c>
      <c r="CY312" s="127" t="s">
        <v>4609</v>
      </c>
      <c r="CZ312" s="126" t="s">
        <v>6892</v>
      </c>
      <c r="DA312" s="127" t="s">
        <v>4609</v>
      </c>
      <c r="DB312" s="126" t="s">
        <v>6892</v>
      </c>
      <c r="DC312" s="127" t="s">
        <v>4609</v>
      </c>
      <c r="EH312" s="134" t="s">
        <v>4489</v>
      </c>
      <c r="EI312" s="74" t="s">
        <v>4490</v>
      </c>
      <c r="EQ312" s="135"/>
      <c r="ES312" s="135"/>
      <c r="GP312" s="255">
        <v>102570</v>
      </c>
      <c r="GQ312" s="255" t="s">
        <v>6893</v>
      </c>
    </row>
    <row r="313" spans="100:199" ht="14.85" customHeight="1">
      <c r="CV313" s="126" t="s">
        <v>6894</v>
      </c>
      <c r="CW313" s="127" t="s">
        <v>4610</v>
      </c>
      <c r="CX313" s="126" t="s">
        <v>6894</v>
      </c>
      <c r="CY313" s="127" t="s">
        <v>4610</v>
      </c>
      <c r="CZ313" s="126" t="s">
        <v>6894</v>
      </c>
      <c r="DA313" s="127" t="s">
        <v>4610</v>
      </c>
      <c r="DB313" s="126" t="s">
        <v>6894</v>
      </c>
      <c r="DC313" s="127" t="s">
        <v>4610</v>
      </c>
      <c r="EH313" s="134" t="s">
        <v>4492</v>
      </c>
      <c r="EI313" s="74" t="s">
        <v>4493</v>
      </c>
      <c r="EQ313" s="135"/>
      <c r="ES313" s="135"/>
      <c r="GP313" s="255">
        <v>102604</v>
      </c>
      <c r="GQ313" s="255" t="s">
        <v>6895</v>
      </c>
    </row>
    <row r="314" spans="100:199" ht="14.85" customHeight="1">
      <c r="CV314" s="126" t="s">
        <v>6896</v>
      </c>
      <c r="CW314" s="127" t="s">
        <v>4611</v>
      </c>
      <c r="CX314" s="126" t="s">
        <v>6896</v>
      </c>
      <c r="CY314" s="127" t="s">
        <v>4611</v>
      </c>
      <c r="CZ314" s="126" t="s">
        <v>6896</v>
      </c>
      <c r="DA314" s="127" t="s">
        <v>4611</v>
      </c>
      <c r="DB314" s="126" t="s">
        <v>6896</v>
      </c>
      <c r="DC314" s="127" t="s">
        <v>4611</v>
      </c>
      <c r="EH314" s="134" t="s">
        <v>4495</v>
      </c>
      <c r="EI314" s="74" t="s">
        <v>4496</v>
      </c>
      <c r="EQ314" s="135"/>
      <c r="ES314" s="135"/>
      <c r="GP314" s="255">
        <v>102625</v>
      </c>
      <c r="GQ314" s="255" t="s">
        <v>6897</v>
      </c>
    </row>
    <row r="315" spans="100:199" ht="14.85" customHeight="1">
      <c r="CV315" s="126" t="s">
        <v>6898</v>
      </c>
      <c r="CW315" s="127" t="s">
        <v>4612</v>
      </c>
      <c r="CX315" s="126" t="s">
        <v>6898</v>
      </c>
      <c r="CY315" s="127" t="s">
        <v>4612</v>
      </c>
      <c r="CZ315" s="126" t="s">
        <v>6898</v>
      </c>
      <c r="DA315" s="127" t="s">
        <v>4612</v>
      </c>
      <c r="DB315" s="126" t="s">
        <v>6898</v>
      </c>
      <c r="DC315" s="127" t="s">
        <v>4612</v>
      </c>
      <c r="EH315" s="134" t="s">
        <v>4498</v>
      </c>
      <c r="EI315" s="74" t="s">
        <v>4613</v>
      </c>
      <c r="EQ315" s="135"/>
      <c r="ES315" s="135"/>
      <c r="GP315" s="255">
        <v>102626</v>
      </c>
      <c r="GQ315" s="255" t="s">
        <v>6899</v>
      </c>
    </row>
    <row r="316" spans="100:199" ht="14.85" customHeight="1">
      <c r="CV316" s="126" t="s">
        <v>6900</v>
      </c>
      <c r="CW316" s="127" t="s">
        <v>4614</v>
      </c>
      <c r="CX316" s="126" t="s">
        <v>6900</v>
      </c>
      <c r="CY316" s="127" t="s">
        <v>4614</v>
      </c>
      <c r="CZ316" s="126" t="s">
        <v>6900</v>
      </c>
      <c r="DA316" s="127" t="s">
        <v>4614</v>
      </c>
      <c r="DB316" s="126" t="s">
        <v>6900</v>
      </c>
      <c r="DC316" s="127" t="s">
        <v>4614</v>
      </c>
      <c r="EH316" s="134" t="s">
        <v>4501</v>
      </c>
      <c r="EI316" s="74" t="s">
        <v>4615</v>
      </c>
      <c r="EQ316" s="135"/>
      <c r="ES316" s="135"/>
      <c r="GP316" s="255">
        <v>102627</v>
      </c>
      <c r="GQ316" s="255" t="s">
        <v>6901</v>
      </c>
    </row>
    <row r="317" spans="100:199" ht="14.85" customHeight="1">
      <c r="CV317" s="126" t="s">
        <v>6902</v>
      </c>
      <c r="CW317" s="127" t="s">
        <v>4616</v>
      </c>
      <c r="CX317" s="126" t="s">
        <v>6902</v>
      </c>
      <c r="CY317" s="127" t="s">
        <v>4616</v>
      </c>
      <c r="CZ317" s="126" t="s">
        <v>6902</v>
      </c>
      <c r="DA317" s="127" t="s">
        <v>4616</v>
      </c>
      <c r="DB317" s="126" t="s">
        <v>6902</v>
      </c>
      <c r="DC317" s="127" t="s">
        <v>4616</v>
      </c>
      <c r="EH317" s="134" t="s">
        <v>4504</v>
      </c>
      <c r="EI317" s="74" t="s">
        <v>4505</v>
      </c>
      <c r="EQ317" s="135"/>
      <c r="ES317" s="135"/>
      <c r="GP317" s="255">
        <v>102630</v>
      </c>
      <c r="GQ317" s="255" t="s">
        <v>6903</v>
      </c>
    </row>
    <row r="318" spans="100:199" ht="14.85" customHeight="1">
      <c r="CV318" s="126" t="s">
        <v>6904</v>
      </c>
      <c r="CW318" s="127" t="s">
        <v>4617</v>
      </c>
      <c r="CX318" s="126" t="s">
        <v>6904</v>
      </c>
      <c r="CY318" s="127" t="s">
        <v>4617</v>
      </c>
      <c r="CZ318" s="126" t="s">
        <v>6904</v>
      </c>
      <c r="DA318" s="127" t="s">
        <v>4617</v>
      </c>
      <c r="DB318" s="126" t="s">
        <v>6904</v>
      </c>
      <c r="DC318" s="127" t="s">
        <v>4617</v>
      </c>
      <c r="EH318" s="134" t="s">
        <v>4507</v>
      </c>
      <c r="EI318" s="74" t="s">
        <v>4508</v>
      </c>
      <c r="EQ318" s="135"/>
      <c r="ES318" s="135"/>
      <c r="GP318" s="255">
        <v>102631</v>
      </c>
      <c r="GQ318" s="255" t="s">
        <v>6905</v>
      </c>
    </row>
    <row r="319" spans="100:199" ht="14.85" customHeight="1">
      <c r="CV319" s="126" t="s">
        <v>6906</v>
      </c>
      <c r="CW319" s="127" t="s">
        <v>4618</v>
      </c>
      <c r="CX319" s="126" t="s">
        <v>6906</v>
      </c>
      <c r="CY319" s="127" t="s">
        <v>4618</v>
      </c>
      <c r="CZ319" s="126" t="s">
        <v>6906</v>
      </c>
      <c r="DA319" s="127" t="s">
        <v>4618</v>
      </c>
      <c r="DB319" s="126" t="s">
        <v>6906</v>
      </c>
      <c r="DC319" s="127" t="s">
        <v>4618</v>
      </c>
      <c r="EH319" s="134" t="s">
        <v>4510</v>
      </c>
      <c r="EI319" s="74" t="s">
        <v>4619</v>
      </c>
      <c r="EQ319" s="135"/>
      <c r="ES319" s="135"/>
      <c r="GP319" s="255">
        <v>102633</v>
      </c>
      <c r="GQ319" s="255" t="s">
        <v>6907</v>
      </c>
    </row>
    <row r="320" spans="100:199" ht="14.85" customHeight="1">
      <c r="CV320" s="126" t="s">
        <v>6908</v>
      </c>
      <c r="CW320" s="127" t="s">
        <v>4620</v>
      </c>
      <c r="CX320" s="126" t="s">
        <v>6908</v>
      </c>
      <c r="CY320" s="127" t="s">
        <v>4620</v>
      </c>
      <c r="CZ320" s="126" t="s">
        <v>6908</v>
      </c>
      <c r="DA320" s="127" t="s">
        <v>4620</v>
      </c>
      <c r="DB320" s="126" t="s">
        <v>6908</v>
      </c>
      <c r="DC320" s="127" t="s">
        <v>4620</v>
      </c>
      <c r="EH320" s="134" t="s">
        <v>4513</v>
      </c>
      <c r="EI320" s="74" t="s">
        <v>4514</v>
      </c>
      <c r="EQ320" s="135"/>
      <c r="ES320" s="135"/>
      <c r="GP320" s="255">
        <v>102634</v>
      </c>
      <c r="GQ320" s="255" t="s">
        <v>6909</v>
      </c>
    </row>
    <row r="321" spans="100:199" ht="14.85" customHeight="1">
      <c r="CV321" s="126" t="s">
        <v>6910</v>
      </c>
      <c r="CW321" s="127" t="s">
        <v>4621</v>
      </c>
      <c r="CX321" s="126" t="s">
        <v>6910</v>
      </c>
      <c r="CY321" s="127" t="s">
        <v>4621</v>
      </c>
      <c r="CZ321" s="126" t="s">
        <v>6910</v>
      </c>
      <c r="DA321" s="127" t="s">
        <v>4621</v>
      </c>
      <c r="DB321" s="126" t="s">
        <v>6910</v>
      </c>
      <c r="DC321" s="127" t="s">
        <v>4621</v>
      </c>
      <c r="EH321" s="134" t="s">
        <v>4516</v>
      </c>
      <c r="EI321" s="74" t="s">
        <v>4622</v>
      </c>
      <c r="EQ321" s="135"/>
      <c r="ES321" s="135"/>
      <c r="GP321" s="255">
        <v>102635</v>
      </c>
      <c r="GQ321" s="255" t="s">
        <v>6911</v>
      </c>
    </row>
    <row r="322" spans="100:199" ht="14.85" customHeight="1">
      <c r="CV322" s="126" t="s">
        <v>6912</v>
      </c>
      <c r="CW322" s="127" t="s">
        <v>4623</v>
      </c>
      <c r="CX322" s="126" t="s">
        <v>6912</v>
      </c>
      <c r="CY322" s="127" t="s">
        <v>4623</v>
      </c>
      <c r="CZ322" s="126" t="s">
        <v>6912</v>
      </c>
      <c r="DA322" s="127" t="s">
        <v>4623</v>
      </c>
      <c r="DB322" s="126" t="s">
        <v>6912</v>
      </c>
      <c r="DC322" s="127" t="s">
        <v>4623</v>
      </c>
      <c r="EH322" s="134" t="s">
        <v>4519</v>
      </c>
      <c r="EI322" s="74" t="s">
        <v>4624</v>
      </c>
      <c r="EQ322" s="135"/>
      <c r="ES322" s="135"/>
      <c r="GP322" s="255">
        <v>102638</v>
      </c>
      <c r="GQ322" s="255" t="s">
        <v>6913</v>
      </c>
    </row>
    <row r="323" spans="100:199" ht="14.85" customHeight="1">
      <c r="CV323" s="126" t="s">
        <v>6914</v>
      </c>
      <c r="CW323" s="127" t="s">
        <v>4625</v>
      </c>
      <c r="CX323" s="126" t="s">
        <v>6914</v>
      </c>
      <c r="CY323" s="127" t="s">
        <v>4625</v>
      </c>
      <c r="CZ323" s="126" t="s">
        <v>6914</v>
      </c>
      <c r="DA323" s="127" t="s">
        <v>4625</v>
      </c>
      <c r="DB323" s="126" t="s">
        <v>6914</v>
      </c>
      <c r="DC323" s="127" t="s">
        <v>4625</v>
      </c>
      <c r="EH323" s="134" t="s">
        <v>4523</v>
      </c>
      <c r="EI323" s="74" t="s">
        <v>4626</v>
      </c>
      <c r="EQ323" s="135"/>
      <c r="ES323" s="135"/>
      <c r="GP323" s="255">
        <v>102639</v>
      </c>
      <c r="GQ323" s="255" t="s">
        <v>6915</v>
      </c>
    </row>
    <row r="324" spans="100:199" ht="14.85" customHeight="1">
      <c r="CV324" s="126" t="s">
        <v>6916</v>
      </c>
      <c r="CW324" s="127" t="s">
        <v>4627</v>
      </c>
      <c r="CX324" s="126" t="s">
        <v>6916</v>
      </c>
      <c r="CY324" s="127" t="s">
        <v>4627</v>
      </c>
      <c r="CZ324" s="126" t="s">
        <v>6916</v>
      </c>
      <c r="DA324" s="127" t="s">
        <v>4627</v>
      </c>
      <c r="DB324" s="126" t="s">
        <v>6916</v>
      </c>
      <c r="DC324" s="127" t="s">
        <v>4627</v>
      </c>
      <c r="EH324" s="134" t="s">
        <v>4526</v>
      </c>
      <c r="EI324" s="74" t="s">
        <v>4527</v>
      </c>
      <c r="EQ324" s="135"/>
      <c r="ES324" s="135"/>
      <c r="GP324" s="255">
        <v>102641</v>
      </c>
      <c r="GQ324" s="255" t="s">
        <v>6917</v>
      </c>
    </row>
    <row r="325" spans="100:199" ht="14.85" customHeight="1">
      <c r="CV325" s="126" t="s">
        <v>6918</v>
      </c>
      <c r="CW325" s="127" t="s">
        <v>4628</v>
      </c>
      <c r="CX325" s="126" t="s">
        <v>6918</v>
      </c>
      <c r="CY325" s="127" t="s">
        <v>4628</v>
      </c>
      <c r="CZ325" s="126" t="s">
        <v>6918</v>
      </c>
      <c r="DA325" s="127" t="s">
        <v>4628</v>
      </c>
      <c r="DB325" s="126" t="s">
        <v>6918</v>
      </c>
      <c r="DC325" s="127" t="s">
        <v>4628</v>
      </c>
      <c r="EH325" s="134" t="s">
        <v>4529</v>
      </c>
      <c r="EI325" s="74" t="s">
        <v>4530</v>
      </c>
      <c r="EQ325" s="135"/>
      <c r="ES325" s="135"/>
      <c r="GP325" s="255">
        <v>102642</v>
      </c>
      <c r="GQ325" s="255" t="s">
        <v>6919</v>
      </c>
    </row>
    <row r="326" spans="100:199" ht="14.85" customHeight="1">
      <c r="CV326" s="126" t="s">
        <v>6920</v>
      </c>
      <c r="CW326" s="127" t="s">
        <v>4629</v>
      </c>
      <c r="CX326" s="126" t="s">
        <v>6920</v>
      </c>
      <c r="CY326" s="127" t="s">
        <v>4629</v>
      </c>
      <c r="CZ326" s="126" t="s">
        <v>6920</v>
      </c>
      <c r="DA326" s="127" t="s">
        <v>4629</v>
      </c>
      <c r="DB326" s="126" t="s">
        <v>6920</v>
      </c>
      <c r="DC326" s="127" t="s">
        <v>4629</v>
      </c>
      <c r="EH326" s="134" t="s">
        <v>4532</v>
      </c>
      <c r="EI326" s="74" t="s">
        <v>4533</v>
      </c>
      <c r="EQ326" s="135"/>
      <c r="ES326" s="135"/>
      <c r="GP326" s="255">
        <v>102643</v>
      </c>
      <c r="GQ326" s="255" t="s">
        <v>6921</v>
      </c>
    </row>
    <row r="327" spans="100:199" ht="14.85" customHeight="1">
      <c r="CV327" s="126" t="s">
        <v>6922</v>
      </c>
      <c r="CW327" s="127" t="s">
        <v>4630</v>
      </c>
      <c r="CX327" s="126" t="s">
        <v>6922</v>
      </c>
      <c r="CY327" s="127" t="s">
        <v>4630</v>
      </c>
      <c r="CZ327" s="126" t="s">
        <v>6922</v>
      </c>
      <c r="DA327" s="127" t="s">
        <v>4630</v>
      </c>
      <c r="DB327" s="126" t="s">
        <v>6922</v>
      </c>
      <c r="DC327" s="127" t="s">
        <v>4630</v>
      </c>
      <c r="EH327" s="134" t="s">
        <v>4535</v>
      </c>
      <c r="EI327" s="74" t="s">
        <v>4536</v>
      </c>
      <c r="EQ327" s="135"/>
      <c r="ES327" s="135"/>
      <c r="GP327" s="255">
        <v>102644</v>
      </c>
      <c r="GQ327" s="255" t="s">
        <v>6923</v>
      </c>
    </row>
    <row r="328" spans="100:199" ht="14.85" customHeight="1">
      <c r="CV328" s="126" t="s">
        <v>6924</v>
      </c>
      <c r="CW328" s="127" t="s">
        <v>4631</v>
      </c>
      <c r="CX328" s="126" t="s">
        <v>6924</v>
      </c>
      <c r="CY328" s="127" t="s">
        <v>4631</v>
      </c>
      <c r="CZ328" s="126" t="s">
        <v>6924</v>
      </c>
      <c r="DA328" s="127" t="s">
        <v>4631</v>
      </c>
      <c r="DB328" s="126" t="s">
        <v>6924</v>
      </c>
      <c r="DC328" s="127" t="s">
        <v>4631</v>
      </c>
      <c r="EH328" s="134" t="s">
        <v>4632</v>
      </c>
      <c r="EI328" s="74" t="s">
        <v>4633</v>
      </c>
      <c r="EQ328" s="135"/>
      <c r="ES328" s="135"/>
      <c r="GP328" s="255">
        <v>102645</v>
      </c>
      <c r="GQ328" s="255" t="s">
        <v>6925</v>
      </c>
    </row>
    <row r="329" spans="100:199" ht="14.85" customHeight="1">
      <c r="CV329" s="126" t="s">
        <v>6924</v>
      </c>
      <c r="CW329" s="127" t="s">
        <v>4631</v>
      </c>
      <c r="CX329" s="126" t="s">
        <v>6924</v>
      </c>
      <c r="CY329" s="127" t="s">
        <v>4631</v>
      </c>
      <c r="CZ329" s="126" t="s">
        <v>6924</v>
      </c>
      <c r="DA329" s="127" t="s">
        <v>4631</v>
      </c>
      <c r="DB329" s="126" t="s">
        <v>6924</v>
      </c>
      <c r="DC329" s="127" t="s">
        <v>4631</v>
      </c>
      <c r="EH329" s="134" t="s">
        <v>4538</v>
      </c>
      <c r="EI329" s="74" t="s">
        <v>4539</v>
      </c>
      <c r="EQ329" s="135"/>
      <c r="ES329" s="135"/>
      <c r="GP329" s="255">
        <v>102535</v>
      </c>
      <c r="GQ329" s="255" t="s">
        <v>6926</v>
      </c>
    </row>
    <row r="330" spans="100:199" ht="14.85" customHeight="1">
      <c r="CV330" s="126" t="s">
        <v>6927</v>
      </c>
      <c r="CW330" s="127" t="s">
        <v>4634</v>
      </c>
      <c r="CX330" s="126" t="s">
        <v>6927</v>
      </c>
      <c r="CY330" s="127" t="s">
        <v>4634</v>
      </c>
      <c r="CZ330" s="126" t="s">
        <v>6927</v>
      </c>
      <c r="DA330" s="127" t="s">
        <v>4634</v>
      </c>
      <c r="DB330" s="126" t="s">
        <v>6927</v>
      </c>
      <c r="DC330" s="127" t="s">
        <v>4634</v>
      </c>
      <c r="EH330" s="134" t="s">
        <v>4544</v>
      </c>
      <c r="EI330" s="74" t="s">
        <v>4545</v>
      </c>
      <c r="EQ330" s="135"/>
      <c r="ES330" s="135"/>
      <c r="GP330" s="255">
        <v>102140</v>
      </c>
      <c r="GQ330" s="255" t="s">
        <v>6928</v>
      </c>
    </row>
    <row r="331" spans="100:199" ht="14.85" customHeight="1">
      <c r="CV331" s="126" t="s">
        <v>6927</v>
      </c>
      <c r="CW331" s="127" t="s">
        <v>4634</v>
      </c>
      <c r="CX331" s="126" t="s">
        <v>6927</v>
      </c>
      <c r="CY331" s="127" t="s">
        <v>4634</v>
      </c>
      <c r="CZ331" s="126" t="s">
        <v>6927</v>
      </c>
      <c r="DA331" s="127" t="s">
        <v>4634</v>
      </c>
      <c r="DB331" s="126" t="s">
        <v>6927</v>
      </c>
      <c r="DC331" s="127" t="s">
        <v>4634</v>
      </c>
      <c r="EH331" s="134" t="s">
        <v>4547</v>
      </c>
      <c r="EI331" s="74" t="s">
        <v>4548</v>
      </c>
      <c r="EQ331" s="135"/>
      <c r="ES331" s="135"/>
      <c r="GP331" s="255">
        <v>102144</v>
      </c>
      <c r="GQ331" s="255" t="s">
        <v>6929</v>
      </c>
    </row>
    <row r="332" spans="100:199" ht="14.85" customHeight="1" thickBot="1">
      <c r="CV332" s="126" t="s">
        <v>6930</v>
      </c>
      <c r="CW332" s="127" t="s">
        <v>4635</v>
      </c>
      <c r="CX332" s="126" t="s">
        <v>6930</v>
      </c>
      <c r="CY332" s="127" t="s">
        <v>4635</v>
      </c>
      <c r="CZ332" s="126" t="s">
        <v>6930</v>
      </c>
      <c r="DA332" s="127" t="s">
        <v>4635</v>
      </c>
      <c r="DB332" s="126" t="s">
        <v>6930</v>
      </c>
      <c r="DC332" s="127" t="s">
        <v>4635</v>
      </c>
      <c r="EH332" s="137" t="s">
        <v>4550</v>
      </c>
      <c r="EI332" s="96" t="s">
        <v>4551</v>
      </c>
      <c r="EQ332" s="135"/>
      <c r="ES332" s="135"/>
      <c r="GP332" s="255">
        <v>102199</v>
      </c>
      <c r="GQ332" s="255" t="s">
        <v>6931</v>
      </c>
    </row>
    <row r="333" spans="100:199" ht="14.85" customHeight="1">
      <c r="CV333" s="126" t="s">
        <v>6930</v>
      </c>
      <c r="CW333" s="127" t="s">
        <v>4635</v>
      </c>
      <c r="CX333" s="126" t="s">
        <v>6930</v>
      </c>
      <c r="CY333" s="127" t="s">
        <v>4635</v>
      </c>
      <c r="CZ333" s="126" t="s">
        <v>6930</v>
      </c>
      <c r="DA333" s="127" t="s">
        <v>4635</v>
      </c>
      <c r="DB333" s="126" t="s">
        <v>6930</v>
      </c>
      <c r="DC333" s="127" t="s">
        <v>4635</v>
      </c>
      <c r="EQ333" s="135"/>
      <c r="ES333" s="135"/>
      <c r="GP333" s="255">
        <v>102220</v>
      </c>
      <c r="GQ333" s="255" t="s">
        <v>6932</v>
      </c>
    </row>
    <row r="334" spans="100:199" ht="14.85" customHeight="1">
      <c r="CV334" s="126" t="s">
        <v>6933</v>
      </c>
      <c r="CW334" s="127" t="s">
        <v>4636</v>
      </c>
      <c r="CX334" s="126" t="s">
        <v>6933</v>
      </c>
      <c r="CY334" s="127" t="s">
        <v>4636</v>
      </c>
      <c r="CZ334" s="126" t="s">
        <v>6933</v>
      </c>
      <c r="DA334" s="127" t="s">
        <v>4636</v>
      </c>
      <c r="DB334" s="126" t="s">
        <v>6933</v>
      </c>
      <c r="DC334" s="127" t="s">
        <v>4636</v>
      </c>
      <c r="EQ334" s="135"/>
      <c r="ES334" s="135"/>
      <c r="GP334" s="255">
        <v>102221</v>
      </c>
      <c r="GQ334" s="255" t="s">
        <v>6934</v>
      </c>
    </row>
    <row r="335" spans="100:199" ht="14.85" customHeight="1">
      <c r="CV335" s="126" t="s">
        <v>6935</v>
      </c>
      <c r="CW335" s="127" t="s">
        <v>4637</v>
      </c>
      <c r="CX335" s="126" t="s">
        <v>6935</v>
      </c>
      <c r="CY335" s="127" t="s">
        <v>4637</v>
      </c>
      <c r="CZ335" s="126" t="s">
        <v>6935</v>
      </c>
      <c r="DA335" s="127" t="s">
        <v>4637</v>
      </c>
      <c r="DB335" s="126" t="s">
        <v>6935</v>
      </c>
      <c r="DC335" s="127" t="s">
        <v>4637</v>
      </c>
      <c r="EQ335" s="135"/>
      <c r="ES335" s="135"/>
      <c r="GP335" s="255">
        <v>102247</v>
      </c>
      <c r="GQ335" s="255" t="s">
        <v>6936</v>
      </c>
    </row>
    <row r="336" spans="100:199" ht="14.85" customHeight="1">
      <c r="CV336" s="126" t="s">
        <v>6937</v>
      </c>
      <c r="CW336" s="127" t="s">
        <v>4638</v>
      </c>
      <c r="CX336" s="126" t="s">
        <v>6937</v>
      </c>
      <c r="CY336" s="127" t="s">
        <v>4638</v>
      </c>
      <c r="CZ336" s="126" t="s">
        <v>6937</v>
      </c>
      <c r="DA336" s="127" t="s">
        <v>4638</v>
      </c>
      <c r="DB336" s="126" t="s">
        <v>6937</v>
      </c>
      <c r="DC336" s="127" t="s">
        <v>4638</v>
      </c>
      <c r="EQ336" s="135"/>
      <c r="ES336" s="135"/>
      <c r="GP336" s="255">
        <v>102270</v>
      </c>
      <c r="GQ336" s="255" t="s">
        <v>6938</v>
      </c>
    </row>
    <row r="337" spans="100:199" ht="14.85" customHeight="1">
      <c r="CV337" s="126" t="s">
        <v>6939</v>
      </c>
      <c r="CW337" s="127" t="s">
        <v>4639</v>
      </c>
      <c r="CX337" s="126" t="s">
        <v>6939</v>
      </c>
      <c r="CY337" s="127" t="s">
        <v>4639</v>
      </c>
      <c r="CZ337" s="126" t="s">
        <v>6939</v>
      </c>
      <c r="DA337" s="127" t="s">
        <v>4639</v>
      </c>
      <c r="DB337" s="126" t="s">
        <v>6939</v>
      </c>
      <c r="DC337" s="127" t="s">
        <v>4639</v>
      </c>
      <c r="EQ337" s="135"/>
      <c r="ES337" s="135"/>
      <c r="GP337" s="255">
        <v>102271</v>
      </c>
      <c r="GQ337" s="255" t="s">
        <v>6940</v>
      </c>
    </row>
    <row r="338" spans="100:199" ht="14.85" customHeight="1">
      <c r="CV338" s="126" t="s">
        <v>6939</v>
      </c>
      <c r="CW338" s="127" t="s">
        <v>4639</v>
      </c>
      <c r="CX338" s="126" t="s">
        <v>6939</v>
      </c>
      <c r="CY338" s="127" t="s">
        <v>4639</v>
      </c>
      <c r="CZ338" s="126" t="s">
        <v>6939</v>
      </c>
      <c r="DA338" s="127" t="s">
        <v>4639</v>
      </c>
      <c r="DB338" s="126" t="s">
        <v>6939</v>
      </c>
      <c r="DC338" s="127" t="s">
        <v>4639</v>
      </c>
      <c r="EQ338" s="135"/>
      <c r="ES338" s="135"/>
      <c r="GP338" s="255">
        <v>102279</v>
      </c>
      <c r="GQ338" s="255" t="s">
        <v>6941</v>
      </c>
    </row>
    <row r="339" spans="100:199" ht="14.85" customHeight="1">
      <c r="CV339" s="126" t="s">
        <v>6942</v>
      </c>
      <c r="CW339" s="127" t="s">
        <v>4640</v>
      </c>
      <c r="CX339" s="126" t="s">
        <v>6942</v>
      </c>
      <c r="CY339" s="127" t="s">
        <v>4640</v>
      </c>
      <c r="CZ339" s="126" t="s">
        <v>6942</v>
      </c>
      <c r="DA339" s="127" t="s">
        <v>4640</v>
      </c>
      <c r="DB339" s="126" t="s">
        <v>6942</v>
      </c>
      <c r="DC339" s="127" t="s">
        <v>4640</v>
      </c>
      <c r="EQ339" s="135"/>
      <c r="ES339" s="135"/>
      <c r="GP339" s="255">
        <v>102072</v>
      </c>
      <c r="GQ339" s="255" t="s">
        <v>6943</v>
      </c>
    </row>
    <row r="340" spans="100:199" ht="14.85" customHeight="1">
      <c r="CV340" s="126" t="s">
        <v>6942</v>
      </c>
      <c r="CW340" s="127" t="s">
        <v>4640</v>
      </c>
      <c r="CX340" s="126" t="s">
        <v>6942</v>
      </c>
      <c r="CY340" s="127" t="s">
        <v>4640</v>
      </c>
      <c r="CZ340" s="126" t="s">
        <v>6942</v>
      </c>
      <c r="DA340" s="127" t="s">
        <v>4640</v>
      </c>
      <c r="DB340" s="126" t="s">
        <v>6942</v>
      </c>
      <c r="DC340" s="127" t="s">
        <v>4640</v>
      </c>
      <c r="EQ340" s="135"/>
      <c r="ES340" s="135"/>
      <c r="GP340" s="255">
        <v>102074</v>
      </c>
      <c r="GQ340" s="255" t="s">
        <v>6944</v>
      </c>
    </row>
    <row r="341" spans="100:199" ht="14.85" customHeight="1">
      <c r="CV341" s="126" t="s">
        <v>6945</v>
      </c>
      <c r="CW341" s="127" t="s">
        <v>4641</v>
      </c>
      <c r="CX341" s="126" t="s">
        <v>6945</v>
      </c>
      <c r="CY341" s="127" t="s">
        <v>4641</v>
      </c>
      <c r="CZ341" s="126" t="s">
        <v>6945</v>
      </c>
      <c r="DA341" s="127" t="s">
        <v>4641</v>
      </c>
      <c r="DB341" s="126" t="s">
        <v>6945</v>
      </c>
      <c r="DC341" s="127" t="s">
        <v>4641</v>
      </c>
      <c r="EQ341" s="135"/>
      <c r="ES341" s="135"/>
      <c r="GP341" s="255">
        <v>102097</v>
      </c>
      <c r="GQ341" s="255" t="s">
        <v>6946</v>
      </c>
    </row>
    <row r="342" spans="100:199" ht="14.85" customHeight="1">
      <c r="CV342" s="126" t="s">
        <v>6945</v>
      </c>
      <c r="CW342" s="127" t="s">
        <v>4641</v>
      </c>
      <c r="CX342" s="126" t="s">
        <v>6945</v>
      </c>
      <c r="CY342" s="127" t="s">
        <v>4641</v>
      </c>
      <c r="CZ342" s="126" t="s">
        <v>6945</v>
      </c>
      <c r="DA342" s="127" t="s">
        <v>4641</v>
      </c>
      <c r="DB342" s="126" t="s">
        <v>6945</v>
      </c>
      <c r="DC342" s="127" t="s">
        <v>4641</v>
      </c>
      <c r="EQ342" s="135"/>
      <c r="ES342" s="135"/>
      <c r="GP342" s="255">
        <v>102098</v>
      </c>
      <c r="GQ342" s="255" t="s">
        <v>6947</v>
      </c>
    </row>
    <row r="343" spans="100:199" ht="14.85" customHeight="1">
      <c r="CV343" s="126" t="s">
        <v>6948</v>
      </c>
      <c r="CW343" s="127" t="s">
        <v>4642</v>
      </c>
      <c r="CX343" s="126" t="s">
        <v>6948</v>
      </c>
      <c r="CY343" s="127" t="s">
        <v>4642</v>
      </c>
      <c r="CZ343" s="126" t="s">
        <v>6948</v>
      </c>
      <c r="DA343" s="127" t="s">
        <v>4642</v>
      </c>
      <c r="DB343" s="126" t="s">
        <v>6948</v>
      </c>
      <c r="DC343" s="127" t="s">
        <v>4642</v>
      </c>
      <c r="EQ343" s="135"/>
      <c r="ES343" s="135"/>
      <c r="GP343" s="255">
        <v>102122</v>
      </c>
      <c r="GQ343" s="255" t="s">
        <v>6949</v>
      </c>
    </row>
    <row r="344" spans="100:199" ht="14.85" customHeight="1">
      <c r="CV344" s="126" t="s">
        <v>6950</v>
      </c>
      <c r="CW344" s="127" t="s">
        <v>4643</v>
      </c>
      <c r="CX344" s="126" t="s">
        <v>6950</v>
      </c>
      <c r="CY344" s="127" t="s">
        <v>4643</v>
      </c>
      <c r="CZ344" s="126" t="s">
        <v>6950</v>
      </c>
      <c r="DA344" s="127" t="s">
        <v>4643</v>
      </c>
      <c r="DB344" s="126" t="s">
        <v>6950</v>
      </c>
      <c r="DC344" s="127" t="s">
        <v>4643</v>
      </c>
      <c r="EQ344" s="135"/>
      <c r="ES344" s="135"/>
      <c r="GP344" s="255">
        <v>102126</v>
      </c>
      <c r="GQ344" s="255" t="s">
        <v>6951</v>
      </c>
    </row>
    <row r="345" spans="100:199" ht="14.85" customHeight="1">
      <c r="CV345" s="126" t="s">
        <v>6952</v>
      </c>
      <c r="CW345" s="127" t="s">
        <v>4644</v>
      </c>
      <c r="CX345" s="126" t="s">
        <v>6952</v>
      </c>
      <c r="CY345" s="127" t="s">
        <v>4644</v>
      </c>
      <c r="CZ345" s="126" t="s">
        <v>6952</v>
      </c>
      <c r="DA345" s="127" t="s">
        <v>4644</v>
      </c>
      <c r="DB345" s="126" t="s">
        <v>6952</v>
      </c>
      <c r="DC345" s="127" t="s">
        <v>4644</v>
      </c>
      <c r="EQ345" s="135"/>
      <c r="ES345" s="135"/>
      <c r="GP345" s="255">
        <v>102127</v>
      </c>
      <c r="GQ345" s="255" t="s">
        <v>6953</v>
      </c>
    </row>
    <row r="346" spans="100:199" ht="14.85" customHeight="1">
      <c r="CV346" s="126" t="s">
        <v>6954</v>
      </c>
      <c r="CW346" s="127" t="s">
        <v>4645</v>
      </c>
      <c r="CX346" s="126" t="s">
        <v>6954</v>
      </c>
      <c r="CY346" s="127" t="s">
        <v>4645</v>
      </c>
      <c r="CZ346" s="126" t="s">
        <v>6954</v>
      </c>
      <c r="DA346" s="127" t="s">
        <v>4645</v>
      </c>
      <c r="DB346" s="126" t="s">
        <v>6954</v>
      </c>
      <c r="DC346" s="127" t="s">
        <v>4645</v>
      </c>
      <c r="EQ346" s="135"/>
      <c r="ES346" s="135"/>
      <c r="GP346" s="255">
        <v>102159</v>
      </c>
      <c r="GQ346" s="255" t="s">
        <v>6955</v>
      </c>
    </row>
    <row r="347" spans="100:199" ht="14.85" customHeight="1">
      <c r="CV347" s="126" t="s">
        <v>6956</v>
      </c>
      <c r="CW347" s="127" t="s">
        <v>4646</v>
      </c>
      <c r="CX347" s="126" t="s">
        <v>6956</v>
      </c>
      <c r="CY347" s="127" t="s">
        <v>4646</v>
      </c>
      <c r="CZ347" s="126" t="s">
        <v>6956</v>
      </c>
      <c r="DA347" s="127" t="s">
        <v>4646</v>
      </c>
      <c r="DB347" s="126" t="s">
        <v>6956</v>
      </c>
      <c r="DC347" s="127" t="s">
        <v>4646</v>
      </c>
      <c r="EQ347" s="135"/>
      <c r="ES347" s="135"/>
      <c r="GP347" s="255">
        <v>102167</v>
      </c>
      <c r="GQ347" s="255" t="s">
        <v>6957</v>
      </c>
    </row>
    <row r="348" spans="100:199" ht="14.85" customHeight="1">
      <c r="CV348" s="126" t="s">
        <v>6956</v>
      </c>
      <c r="CW348" s="127" t="s">
        <v>4646</v>
      </c>
      <c r="CX348" s="126" t="s">
        <v>6956</v>
      </c>
      <c r="CY348" s="127" t="s">
        <v>4646</v>
      </c>
      <c r="CZ348" s="126" t="s">
        <v>6956</v>
      </c>
      <c r="DA348" s="127" t="s">
        <v>4646</v>
      </c>
      <c r="DB348" s="126" t="s">
        <v>6956</v>
      </c>
      <c r="DC348" s="127" t="s">
        <v>4646</v>
      </c>
      <c r="EQ348" s="135"/>
      <c r="ES348" s="135"/>
      <c r="GP348" s="255">
        <v>102178</v>
      </c>
      <c r="GQ348" s="255" t="s">
        <v>6958</v>
      </c>
    </row>
    <row r="349" spans="100:199" ht="14.85" customHeight="1">
      <c r="CV349" s="126" t="s">
        <v>6959</v>
      </c>
      <c r="CW349" s="127" t="s">
        <v>4647</v>
      </c>
      <c r="CX349" s="126" t="s">
        <v>6959</v>
      </c>
      <c r="CY349" s="127" t="s">
        <v>4647</v>
      </c>
      <c r="CZ349" s="126" t="s">
        <v>6959</v>
      </c>
      <c r="DA349" s="127" t="s">
        <v>4647</v>
      </c>
      <c r="DB349" s="126" t="s">
        <v>6959</v>
      </c>
      <c r="DC349" s="127" t="s">
        <v>4647</v>
      </c>
      <c r="EQ349" s="135"/>
      <c r="ES349" s="135"/>
      <c r="GP349" s="255">
        <v>102222</v>
      </c>
      <c r="GQ349" s="255" t="s">
        <v>6960</v>
      </c>
    </row>
    <row r="350" spans="100:199" ht="14.85" customHeight="1">
      <c r="CV350" s="126" t="s">
        <v>6961</v>
      </c>
      <c r="CW350" s="127" t="s">
        <v>4648</v>
      </c>
      <c r="CX350" s="126" t="s">
        <v>6961</v>
      </c>
      <c r="CY350" s="127" t="s">
        <v>4648</v>
      </c>
      <c r="CZ350" s="126" t="s">
        <v>6961</v>
      </c>
      <c r="DA350" s="127" t="s">
        <v>4648</v>
      </c>
      <c r="DB350" s="126" t="s">
        <v>6961</v>
      </c>
      <c r="DC350" s="127" t="s">
        <v>4648</v>
      </c>
      <c r="EQ350" s="135"/>
      <c r="ES350" s="135"/>
      <c r="GP350" s="255">
        <v>102251</v>
      </c>
      <c r="GQ350" s="255" t="s">
        <v>6962</v>
      </c>
    </row>
    <row r="351" spans="100:199" ht="14.85" customHeight="1">
      <c r="CV351" s="126" t="s">
        <v>6963</v>
      </c>
      <c r="CW351" s="127" t="s">
        <v>4649</v>
      </c>
      <c r="CX351" s="126" t="s">
        <v>6963</v>
      </c>
      <c r="CY351" s="127" t="s">
        <v>4649</v>
      </c>
      <c r="CZ351" s="126" t="s">
        <v>6963</v>
      </c>
      <c r="DA351" s="127" t="s">
        <v>4649</v>
      </c>
      <c r="DB351" s="126" t="s">
        <v>6963</v>
      </c>
      <c r="DC351" s="127" t="s">
        <v>4649</v>
      </c>
      <c r="EQ351" s="135"/>
      <c r="ES351" s="135"/>
      <c r="GP351" s="255">
        <v>102283</v>
      </c>
      <c r="GQ351" s="255" t="s">
        <v>6964</v>
      </c>
    </row>
    <row r="352" spans="100:199" ht="14.85" customHeight="1">
      <c r="CV352" s="126" t="s">
        <v>6965</v>
      </c>
      <c r="CW352" s="127" t="s">
        <v>4650</v>
      </c>
      <c r="CX352" s="126" t="s">
        <v>6965</v>
      </c>
      <c r="CY352" s="127" t="s">
        <v>4650</v>
      </c>
      <c r="CZ352" s="126" t="s">
        <v>6965</v>
      </c>
      <c r="DA352" s="127" t="s">
        <v>4650</v>
      </c>
      <c r="DB352" s="126" t="s">
        <v>6965</v>
      </c>
      <c r="DC352" s="127" t="s">
        <v>4650</v>
      </c>
      <c r="EQ352" s="135"/>
      <c r="ES352" s="135"/>
      <c r="GP352" s="255">
        <v>102130</v>
      </c>
      <c r="GQ352" s="255" t="s">
        <v>6966</v>
      </c>
    </row>
    <row r="353" spans="100:199" ht="14.85" customHeight="1">
      <c r="CV353" s="126" t="s">
        <v>6967</v>
      </c>
      <c r="CW353" s="127" t="s">
        <v>4651</v>
      </c>
      <c r="CX353" s="126" t="s">
        <v>6967</v>
      </c>
      <c r="CY353" s="127" t="s">
        <v>4651</v>
      </c>
      <c r="CZ353" s="126" t="s">
        <v>6967</v>
      </c>
      <c r="DA353" s="127" t="s">
        <v>4651</v>
      </c>
      <c r="DB353" s="126" t="s">
        <v>6967</v>
      </c>
      <c r="DC353" s="127" t="s">
        <v>4651</v>
      </c>
      <c r="EQ353" s="135"/>
      <c r="ES353" s="135"/>
      <c r="GP353" s="255">
        <v>102195</v>
      </c>
      <c r="GQ353" s="255" t="s">
        <v>6968</v>
      </c>
    </row>
    <row r="354" spans="100:199" ht="14.85" customHeight="1">
      <c r="CV354" s="126" t="s">
        <v>6967</v>
      </c>
      <c r="CW354" s="127" t="s">
        <v>4651</v>
      </c>
      <c r="CX354" s="126" t="s">
        <v>6967</v>
      </c>
      <c r="CY354" s="127" t="s">
        <v>4651</v>
      </c>
      <c r="CZ354" s="126" t="s">
        <v>6967</v>
      </c>
      <c r="DA354" s="127" t="s">
        <v>4651</v>
      </c>
      <c r="DB354" s="126" t="s">
        <v>6967</v>
      </c>
      <c r="DC354" s="127" t="s">
        <v>4651</v>
      </c>
      <c r="EQ354" s="135"/>
      <c r="ES354" s="135"/>
      <c r="GP354" s="255">
        <v>102245</v>
      </c>
      <c r="GQ354" s="255" t="s">
        <v>6969</v>
      </c>
    </row>
    <row r="355" spans="100:199" ht="14.85" customHeight="1">
      <c r="CV355" s="126" t="s">
        <v>6970</v>
      </c>
      <c r="CW355" s="127" t="s">
        <v>4652</v>
      </c>
      <c r="CX355" s="126" t="s">
        <v>6970</v>
      </c>
      <c r="CY355" s="127" t="s">
        <v>4652</v>
      </c>
      <c r="CZ355" s="126" t="s">
        <v>6970</v>
      </c>
      <c r="DA355" s="127" t="s">
        <v>4652</v>
      </c>
      <c r="DB355" s="126" t="s">
        <v>6970</v>
      </c>
      <c r="DC355" s="127" t="s">
        <v>4652</v>
      </c>
      <c r="EQ355" s="135"/>
      <c r="ES355" s="135"/>
      <c r="GP355" s="255">
        <v>102282</v>
      </c>
      <c r="GQ355" s="255" t="s">
        <v>6971</v>
      </c>
    </row>
    <row r="356" spans="100:199" ht="14.85" customHeight="1">
      <c r="CV356" s="126" t="s">
        <v>6972</v>
      </c>
      <c r="CW356" s="127" t="s">
        <v>4653</v>
      </c>
      <c r="CX356" s="126" t="s">
        <v>6972</v>
      </c>
      <c r="CY356" s="127" t="s">
        <v>4653</v>
      </c>
      <c r="CZ356" s="126" t="s">
        <v>6972</v>
      </c>
      <c r="DA356" s="127" t="s">
        <v>4653</v>
      </c>
      <c r="DB356" s="126" t="s">
        <v>6972</v>
      </c>
      <c r="DC356" s="127" t="s">
        <v>4653</v>
      </c>
      <c r="EQ356" s="135"/>
      <c r="ES356" s="135"/>
      <c r="GP356" s="255">
        <v>102289</v>
      </c>
      <c r="GQ356" s="255" t="s">
        <v>6973</v>
      </c>
    </row>
    <row r="357" spans="100:199" ht="14.85" customHeight="1">
      <c r="CV357" s="126" t="s">
        <v>6974</v>
      </c>
      <c r="CW357" s="127" t="s">
        <v>4654</v>
      </c>
      <c r="CX357" s="126" t="s">
        <v>6974</v>
      </c>
      <c r="CY357" s="127" t="s">
        <v>4654</v>
      </c>
      <c r="CZ357" s="126" t="s">
        <v>6974</v>
      </c>
      <c r="DA357" s="127" t="s">
        <v>4654</v>
      </c>
      <c r="DB357" s="126" t="s">
        <v>6974</v>
      </c>
      <c r="DC357" s="127" t="s">
        <v>4654</v>
      </c>
      <c r="EQ357" s="135"/>
      <c r="ES357" s="135"/>
      <c r="GP357" s="255">
        <v>102291</v>
      </c>
      <c r="GQ357" s="255" t="s">
        <v>6975</v>
      </c>
    </row>
    <row r="358" spans="100:199" ht="14.85" customHeight="1">
      <c r="CV358" s="126" t="s">
        <v>6976</v>
      </c>
      <c r="CW358" s="127" t="s">
        <v>4655</v>
      </c>
      <c r="CX358" s="126" t="s">
        <v>6976</v>
      </c>
      <c r="CY358" s="127" t="s">
        <v>4655</v>
      </c>
      <c r="CZ358" s="126" t="s">
        <v>6976</v>
      </c>
      <c r="DA358" s="127" t="s">
        <v>4655</v>
      </c>
      <c r="DB358" s="126" t="s">
        <v>6976</v>
      </c>
      <c r="DC358" s="127" t="s">
        <v>4655</v>
      </c>
      <c r="EQ358" s="135"/>
      <c r="ES358" s="135"/>
      <c r="GP358" s="255">
        <v>102293</v>
      </c>
      <c r="GQ358" s="255" t="s">
        <v>6977</v>
      </c>
    </row>
    <row r="359" spans="100:199" ht="14.85" customHeight="1">
      <c r="CV359" s="126" t="s">
        <v>6976</v>
      </c>
      <c r="CW359" s="127" t="s">
        <v>4655</v>
      </c>
      <c r="CX359" s="126" t="s">
        <v>6976</v>
      </c>
      <c r="CY359" s="127" t="s">
        <v>4655</v>
      </c>
      <c r="CZ359" s="126" t="s">
        <v>6976</v>
      </c>
      <c r="DA359" s="127" t="s">
        <v>4655</v>
      </c>
      <c r="DB359" s="126" t="s">
        <v>6976</v>
      </c>
      <c r="DC359" s="127" t="s">
        <v>4655</v>
      </c>
      <c r="EQ359" s="135"/>
      <c r="ES359" s="135"/>
      <c r="GP359" s="255">
        <v>102311</v>
      </c>
      <c r="GQ359" s="255" t="s">
        <v>6978</v>
      </c>
    </row>
    <row r="360" spans="100:199" ht="14.85" customHeight="1">
      <c r="CV360" s="126" t="s">
        <v>6979</v>
      </c>
      <c r="CW360" s="127" t="s">
        <v>4656</v>
      </c>
      <c r="CX360" s="126" t="s">
        <v>6979</v>
      </c>
      <c r="CY360" s="127" t="s">
        <v>4656</v>
      </c>
      <c r="CZ360" s="126" t="s">
        <v>6979</v>
      </c>
      <c r="DA360" s="127" t="s">
        <v>4656</v>
      </c>
      <c r="DB360" s="126" t="s">
        <v>6979</v>
      </c>
      <c r="DC360" s="127" t="s">
        <v>4656</v>
      </c>
      <c r="EQ360" s="135"/>
      <c r="ES360" s="135"/>
      <c r="GP360" s="255">
        <v>102315</v>
      </c>
      <c r="GQ360" s="255" t="s">
        <v>6980</v>
      </c>
    </row>
    <row r="361" spans="100:199" ht="14.85" customHeight="1">
      <c r="CV361" s="126" t="s">
        <v>6981</v>
      </c>
      <c r="CW361" s="127" t="s">
        <v>4657</v>
      </c>
      <c r="CX361" s="126" t="s">
        <v>6981</v>
      </c>
      <c r="CY361" s="127" t="s">
        <v>4657</v>
      </c>
      <c r="CZ361" s="126" t="s">
        <v>6981</v>
      </c>
      <c r="DA361" s="127" t="s">
        <v>4657</v>
      </c>
      <c r="DB361" s="126" t="s">
        <v>6981</v>
      </c>
      <c r="DC361" s="127" t="s">
        <v>4657</v>
      </c>
      <c r="EQ361" s="135"/>
      <c r="ES361" s="135"/>
      <c r="GP361" s="255">
        <v>102125</v>
      </c>
      <c r="GQ361" s="255" t="s">
        <v>6982</v>
      </c>
    </row>
    <row r="362" spans="100:199" ht="14.85" customHeight="1">
      <c r="CV362" s="126" t="s">
        <v>6983</v>
      </c>
      <c r="CW362" s="127" t="s">
        <v>4658</v>
      </c>
      <c r="CX362" s="126" t="s">
        <v>6983</v>
      </c>
      <c r="CY362" s="127" t="s">
        <v>4658</v>
      </c>
      <c r="CZ362" s="126" t="s">
        <v>6983</v>
      </c>
      <c r="DA362" s="127" t="s">
        <v>4658</v>
      </c>
      <c r="DB362" s="126" t="s">
        <v>6983</v>
      </c>
      <c r="DC362" s="127" t="s">
        <v>4658</v>
      </c>
      <c r="EQ362" s="135"/>
      <c r="ES362" s="135"/>
      <c r="GP362" s="255">
        <v>102134</v>
      </c>
      <c r="GQ362" s="255" t="s">
        <v>6984</v>
      </c>
    </row>
    <row r="363" spans="100:199" ht="14.85" customHeight="1">
      <c r="CV363" s="126" t="s">
        <v>6985</v>
      </c>
      <c r="CW363" s="127" t="s">
        <v>4659</v>
      </c>
      <c r="CX363" s="126" t="s">
        <v>6985</v>
      </c>
      <c r="CY363" s="127" t="s">
        <v>4659</v>
      </c>
      <c r="CZ363" s="126" t="s">
        <v>6985</v>
      </c>
      <c r="DA363" s="127" t="s">
        <v>4659</v>
      </c>
      <c r="DB363" s="126" t="s">
        <v>6985</v>
      </c>
      <c r="DC363" s="127" t="s">
        <v>4659</v>
      </c>
      <c r="EQ363" s="135"/>
      <c r="ES363" s="135"/>
      <c r="GP363" s="255">
        <v>102166</v>
      </c>
      <c r="GQ363" s="255" t="s">
        <v>6986</v>
      </c>
    </row>
    <row r="364" spans="100:199" ht="14.85" customHeight="1">
      <c r="CV364" s="126" t="s">
        <v>6987</v>
      </c>
      <c r="CW364" s="127" t="s">
        <v>4660</v>
      </c>
      <c r="CX364" s="126" t="s">
        <v>6987</v>
      </c>
      <c r="CY364" s="127" t="s">
        <v>4660</v>
      </c>
      <c r="CZ364" s="126" t="s">
        <v>6987</v>
      </c>
      <c r="DA364" s="127" t="s">
        <v>4660</v>
      </c>
      <c r="DB364" s="126" t="s">
        <v>6987</v>
      </c>
      <c r="DC364" s="127" t="s">
        <v>4660</v>
      </c>
      <c r="EQ364" s="135"/>
      <c r="ES364" s="135"/>
      <c r="GP364" s="255">
        <v>102192</v>
      </c>
      <c r="GQ364" s="255" t="s">
        <v>6988</v>
      </c>
    </row>
    <row r="365" spans="100:199" ht="14.85" customHeight="1">
      <c r="CV365" s="126" t="s">
        <v>6989</v>
      </c>
      <c r="CW365" s="127" t="s">
        <v>4661</v>
      </c>
      <c r="CX365" s="126" t="s">
        <v>6989</v>
      </c>
      <c r="CY365" s="127" t="s">
        <v>4661</v>
      </c>
      <c r="CZ365" s="126" t="s">
        <v>6989</v>
      </c>
      <c r="DA365" s="127" t="s">
        <v>4661</v>
      </c>
      <c r="DB365" s="126" t="s">
        <v>6989</v>
      </c>
      <c r="DC365" s="127" t="s">
        <v>4661</v>
      </c>
      <c r="EQ365" s="135"/>
      <c r="ES365" s="135"/>
      <c r="GP365" s="255">
        <v>102210</v>
      </c>
      <c r="GQ365" s="255" t="s">
        <v>6990</v>
      </c>
    </row>
    <row r="366" spans="100:199" ht="14.85" customHeight="1">
      <c r="CV366" s="126" t="s">
        <v>6991</v>
      </c>
      <c r="CW366" s="127" t="s">
        <v>4662</v>
      </c>
      <c r="CX366" s="126" t="s">
        <v>6991</v>
      </c>
      <c r="CY366" s="127" t="s">
        <v>4662</v>
      </c>
      <c r="CZ366" s="126" t="s">
        <v>6991</v>
      </c>
      <c r="DA366" s="127" t="s">
        <v>4662</v>
      </c>
      <c r="DB366" s="126" t="s">
        <v>6991</v>
      </c>
      <c r="DC366" s="127" t="s">
        <v>4662</v>
      </c>
      <c r="EQ366" s="135"/>
      <c r="ES366" s="135"/>
      <c r="GP366" s="255">
        <v>102215</v>
      </c>
      <c r="GQ366" s="255" t="s">
        <v>6992</v>
      </c>
    </row>
    <row r="367" spans="100:199" ht="14.85" customHeight="1">
      <c r="CV367" s="126" t="s">
        <v>6993</v>
      </c>
      <c r="CW367" s="127" t="s">
        <v>4663</v>
      </c>
      <c r="CX367" s="126" t="s">
        <v>6993</v>
      </c>
      <c r="CY367" s="127" t="s">
        <v>4663</v>
      </c>
      <c r="CZ367" s="126" t="s">
        <v>6993</v>
      </c>
      <c r="DA367" s="127" t="s">
        <v>4663</v>
      </c>
      <c r="DB367" s="126" t="s">
        <v>6993</v>
      </c>
      <c r="DC367" s="127" t="s">
        <v>4663</v>
      </c>
      <c r="EQ367" s="135"/>
      <c r="ES367" s="135"/>
      <c r="GP367" s="255">
        <v>102216</v>
      </c>
      <c r="GQ367" s="255" t="s">
        <v>6994</v>
      </c>
    </row>
    <row r="368" spans="100:199" ht="14.85" customHeight="1">
      <c r="CV368" s="126" t="s">
        <v>6995</v>
      </c>
      <c r="CW368" s="127" t="s">
        <v>4664</v>
      </c>
      <c r="CX368" s="126" t="s">
        <v>6995</v>
      </c>
      <c r="CY368" s="127" t="s">
        <v>4664</v>
      </c>
      <c r="CZ368" s="126" t="s">
        <v>6995</v>
      </c>
      <c r="DA368" s="127" t="s">
        <v>4664</v>
      </c>
      <c r="DB368" s="126" t="s">
        <v>6995</v>
      </c>
      <c r="DC368" s="127" t="s">
        <v>4664</v>
      </c>
      <c r="EQ368" s="135"/>
      <c r="ES368" s="135"/>
      <c r="GP368" s="255">
        <v>102219</v>
      </c>
      <c r="GQ368" s="255" t="s">
        <v>6996</v>
      </c>
    </row>
    <row r="369" spans="100:199" ht="14.85" customHeight="1">
      <c r="CV369" s="126" t="s">
        <v>6997</v>
      </c>
      <c r="CW369" s="127" t="s">
        <v>4665</v>
      </c>
      <c r="CX369" s="126" t="s">
        <v>6997</v>
      </c>
      <c r="CY369" s="127" t="s">
        <v>4665</v>
      </c>
      <c r="CZ369" s="126" t="s">
        <v>6997</v>
      </c>
      <c r="DA369" s="127" t="s">
        <v>4665</v>
      </c>
      <c r="DB369" s="126" t="s">
        <v>6997</v>
      </c>
      <c r="DC369" s="127" t="s">
        <v>4665</v>
      </c>
      <c r="EQ369" s="135"/>
      <c r="ES369" s="135"/>
      <c r="GP369" s="255">
        <v>102082</v>
      </c>
      <c r="GQ369" s="255" t="s">
        <v>6998</v>
      </c>
    </row>
    <row r="370" spans="100:199" ht="14.85" customHeight="1">
      <c r="CV370" s="126" t="s">
        <v>6999</v>
      </c>
      <c r="CW370" s="127" t="s">
        <v>4666</v>
      </c>
      <c r="CX370" s="126" t="s">
        <v>6999</v>
      </c>
      <c r="CY370" s="127" t="s">
        <v>4666</v>
      </c>
      <c r="CZ370" s="126" t="s">
        <v>6999</v>
      </c>
      <c r="DA370" s="127" t="s">
        <v>4666</v>
      </c>
      <c r="DB370" s="126" t="s">
        <v>6999</v>
      </c>
      <c r="DC370" s="127" t="s">
        <v>4666</v>
      </c>
      <c r="EQ370" s="135"/>
      <c r="ES370" s="135"/>
      <c r="GP370" s="255">
        <v>102102</v>
      </c>
      <c r="GQ370" s="255" t="s">
        <v>7000</v>
      </c>
    </row>
    <row r="371" spans="100:199" ht="14.85" customHeight="1">
      <c r="CV371" s="126" t="s">
        <v>7001</v>
      </c>
      <c r="CW371" s="127" t="s">
        <v>4667</v>
      </c>
      <c r="CX371" s="126" t="s">
        <v>7001</v>
      </c>
      <c r="CY371" s="127" t="s">
        <v>4667</v>
      </c>
      <c r="CZ371" s="126" t="s">
        <v>7001</v>
      </c>
      <c r="DA371" s="127" t="s">
        <v>4667</v>
      </c>
      <c r="DB371" s="126" t="s">
        <v>7001</v>
      </c>
      <c r="DC371" s="127" t="s">
        <v>4667</v>
      </c>
      <c r="EQ371" s="135"/>
      <c r="ES371" s="135"/>
      <c r="GP371" s="255">
        <v>102110</v>
      </c>
      <c r="GQ371" s="255" t="s">
        <v>7002</v>
      </c>
    </row>
    <row r="372" spans="100:199" ht="14.85" customHeight="1">
      <c r="CV372" s="126" t="s">
        <v>7003</v>
      </c>
      <c r="CW372" s="127" t="s">
        <v>4668</v>
      </c>
      <c r="CX372" s="126" t="s">
        <v>7003</v>
      </c>
      <c r="CY372" s="127" t="s">
        <v>4668</v>
      </c>
      <c r="CZ372" s="126" t="s">
        <v>7003</v>
      </c>
      <c r="DA372" s="127" t="s">
        <v>4668</v>
      </c>
      <c r="DB372" s="126" t="s">
        <v>7003</v>
      </c>
      <c r="DC372" s="127" t="s">
        <v>4668</v>
      </c>
      <c r="EQ372" s="135"/>
      <c r="ES372" s="135"/>
      <c r="GP372" s="255">
        <v>102111</v>
      </c>
      <c r="GQ372" s="255" t="s">
        <v>7004</v>
      </c>
    </row>
    <row r="373" spans="100:199" ht="14.85" customHeight="1">
      <c r="CV373" s="126" t="s">
        <v>7005</v>
      </c>
      <c r="CW373" s="127" t="s">
        <v>4669</v>
      </c>
      <c r="CX373" s="126" t="s">
        <v>7005</v>
      </c>
      <c r="CY373" s="127" t="s">
        <v>4669</v>
      </c>
      <c r="CZ373" s="126" t="s">
        <v>7005</v>
      </c>
      <c r="DA373" s="127" t="s">
        <v>4669</v>
      </c>
      <c r="DB373" s="126" t="s">
        <v>7005</v>
      </c>
      <c r="DC373" s="127" t="s">
        <v>4669</v>
      </c>
      <c r="EQ373" s="135"/>
      <c r="ES373" s="135"/>
      <c r="GP373" s="255">
        <v>102113</v>
      </c>
      <c r="GQ373" s="255" t="s">
        <v>7006</v>
      </c>
    </row>
    <row r="374" spans="100:199" ht="14.85" customHeight="1">
      <c r="CV374" s="126" t="s">
        <v>7007</v>
      </c>
      <c r="CW374" s="127" t="s">
        <v>4670</v>
      </c>
      <c r="CX374" s="126" t="s">
        <v>7007</v>
      </c>
      <c r="CY374" s="127" t="s">
        <v>4670</v>
      </c>
      <c r="CZ374" s="126" t="s">
        <v>7007</v>
      </c>
      <c r="DA374" s="127" t="s">
        <v>4670</v>
      </c>
      <c r="DB374" s="126" t="s">
        <v>7007</v>
      </c>
      <c r="DC374" s="127" t="s">
        <v>4670</v>
      </c>
      <c r="EQ374" s="135"/>
      <c r="ES374" s="135"/>
      <c r="GP374" s="255">
        <v>102136</v>
      </c>
      <c r="GQ374" s="255" t="s">
        <v>7008</v>
      </c>
    </row>
    <row r="375" spans="100:199" ht="14.85" customHeight="1">
      <c r="CV375" s="126" t="s">
        <v>7007</v>
      </c>
      <c r="CW375" s="127" t="s">
        <v>4670</v>
      </c>
      <c r="CX375" s="126" t="s">
        <v>7007</v>
      </c>
      <c r="CY375" s="127" t="s">
        <v>4670</v>
      </c>
      <c r="CZ375" s="126" t="s">
        <v>7007</v>
      </c>
      <c r="DA375" s="127" t="s">
        <v>4670</v>
      </c>
      <c r="DB375" s="126" t="s">
        <v>7007</v>
      </c>
      <c r="DC375" s="127" t="s">
        <v>4670</v>
      </c>
      <c r="EQ375" s="135"/>
      <c r="ES375" s="135"/>
      <c r="GP375" s="255">
        <v>102137</v>
      </c>
      <c r="GQ375" s="255" t="s">
        <v>7009</v>
      </c>
    </row>
    <row r="376" spans="100:199" ht="14.85" customHeight="1">
      <c r="CV376" s="126" t="s">
        <v>7010</v>
      </c>
      <c r="CW376" s="127" t="s">
        <v>4671</v>
      </c>
      <c r="CX376" s="126" t="s">
        <v>7010</v>
      </c>
      <c r="CY376" s="127" t="s">
        <v>4671</v>
      </c>
      <c r="CZ376" s="126" t="s">
        <v>7010</v>
      </c>
      <c r="DA376" s="127" t="s">
        <v>4671</v>
      </c>
      <c r="DB376" s="126" t="s">
        <v>7010</v>
      </c>
      <c r="DC376" s="127" t="s">
        <v>4671</v>
      </c>
      <c r="EQ376" s="135"/>
      <c r="ES376" s="135"/>
      <c r="GP376" s="255">
        <v>102138</v>
      </c>
      <c r="GQ376" s="255" t="s">
        <v>7011</v>
      </c>
    </row>
    <row r="377" spans="100:199" ht="14.85" customHeight="1">
      <c r="CV377" s="126" t="s">
        <v>7012</v>
      </c>
      <c r="CW377" s="127" t="s">
        <v>4672</v>
      </c>
      <c r="CX377" s="126" t="s">
        <v>7012</v>
      </c>
      <c r="CY377" s="127" t="s">
        <v>4672</v>
      </c>
      <c r="CZ377" s="126" t="s">
        <v>7012</v>
      </c>
      <c r="DA377" s="127" t="s">
        <v>4672</v>
      </c>
      <c r="DB377" s="126" t="s">
        <v>7012</v>
      </c>
      <c r="DC377" s="127" t="s">
        <v>4672</v>
      </c>
      <c r="EQ377" s="135"/>
      <c r="ES377" s="135"/>
      <c r="GP377" s="255">
        <v>102162</v>
      </c>
      <c r="GQ377" s="255" t="s">
        <v>7013</v>
      </c>
    </row>
    <row r="378" spans="100:199" ht="14.85" customHeight="1">
      <c r="CV378" s="126" t="s">
        <v>7014</v>
      </c>
      <c r="CW378" s="127" t="s">
        <v>4673</v>
      </c>
      <c r="CX378" s="126" t="s">
        <v>7014</v>
      </c>
      <c r="CY378" s="127" t="s">
        <v>4673</v>
      </c>
      <c r="CZ378" s="126" t="s">
        <v>7014</v>
      </c>
      <c r="DA378" s="127" t="s">
        <v>4673</v>
      </c>
      <c r="DB378" s="126" t="s">
        <v>7014</v>
      </c>
      <c r="DC378" s="127" t="s">
        <v>4673</v>
      </c>
      <c r="EQ378" s="135"/>
      <c r="ES378" s="135"/>
      <c r="GP378" s="255">
        <v>102165</v>
      </c>
      <c r="GQ378" s="255" t="s">
        <v>7015</v>
      </c>
    </row>
    <row r="379" spans="100:199" ht="14.85" customHeight="1">
      <c r="CV379" s="126" t="s">
        <v>7016</v>
      </c>
      <c r="CW379" s="127" t="s">
        <v>4674</v>
      </c>
      <c r="CX379" s="126" t="s">
        <v>7016</v>
      </c>
      <c r="CY379" s="127" t="s">
        <v>4674</v>
      </c>
      <c r="CZ379" s="126" t="s">
        <v>7016</v>
      </c>
      <c r="DA379" s="127" t="s">
        <v>4674</v>
      </c>
      <c r="DB379" s="126" t="s">
        <v>7016</v>
      </c>
      <c r="DC379" s="127" t="s">
        <v>4674</v>
      </c>
      <c r="EQ379" s="135"/>
      <c r="ES379" s="135"/>
      <c r="GP379" s="255">
        <v>102250</v>
      </c>
      <c r="GQ379" s="255" t="s">
        <v>7017</v>
      </c>
    </row>
    <row r="380" spans="100:199" ht="14.85" customHeight="1">
      <c r="CV380" s="126" t="s">
        <v>7018</v>
      </c>
      <c r="CW380" s="127" t="s">
        <v>4675</v>
      </c>
      <c r="CX380" s="126" t="s">
        <v>7018</v>
      </c>
      <c r="CY380" s="127" t="s">
        <v>4675</v>
      </c>
      <c r="CZ380" s="126" t="s">
        <v>7018</v>
      </c>
      <c r="DA380" s="127" t="s">
        <v>4675</v>
      </c>
      <c r="DB380" s="126" t="s">
        <v>7018</v>
      </c>
      <c r="DC380" s="127" t="s">
        <v>4675</v>
      </c>
      <c r="EQ380" s="135"/>
      <c r="ES380" s="135"/>
      <c r="GP380" s="255">
        <v>102285</v>
      </c>
      <c r="GQ380" s="255" t="s">
        <v>7019</v>
      </c>
    </row>
    <row r="381" spans="100:199" ht="14.85" customHeight="1">
      <c r="CV381" s="126" t="s">
        <v>7020</v>
      </c>
      <c r="CW381" s="127" t="s">
        <v>4676</v>
      </c>
      <c r="CX381" s="126" t="s">
        <v>7020</v>
      </c>
      <c r="CY381" s="127" t="s">
        <v>4676</v>
      </c>
      <c r="CZ381" s="126" t="s">
        <v>7020</v>
      </c>
      <c r="DA381" s="127" t="s">
        <v>4676</v>
      </c>
      <c r="DB381" s="126" t="s">
        <v>7020</v>
      </c>
      <c r="DC381" s="127" t="s">
        <v>4676</v>
      </c>
      <c r="EQ381" s="135"/>
      <c r="ES381" s="135"/>
      <c r="GP381" s="255">
        <v>102296</v>
      </c>
      <c r="GQ381" s="255" t="s">
        <v>7021</v>
      </c>
    </row>
    <row r="382" spans="100:199" ht="14.85" customHeight="1">
      <c r="CV382" s="126" t="s">
        <v>7022</v>
      </c>
      <c r="CW382" s="127" t="s">
        <v>4677</v>
      </c>
      <c r="CX382" s="126" t="s">
        <v>7022</v>
      </c>
      <c r="CY382" s="127" t="s">
        <v>4677</v>
      </c>
      <c r="CZ382" s="126" t="s">
        <v>7022</v>
      </c>
      <c r="DA382" s="127" t="s">
        <v>4677</v>
      </c>
      <c r="DB382" s="126" t="s">
        <v>7022</v>
      </c>
      <c r="DC382" s="127" t="s">
        <v>4677</v>
      </c>
      <c r="EQ382" s="135"/>
      <c r="ES382" s="135"/>
      <c r="GP382" s="255">
        <v>102298</v>
      </c>
      <c r="GQ382" s="255" t="s">
        <v>7023</v>
      </c>
    </row>
    <row r="383" spans="100:199" ht="14.85" customHeight="1">
      <c r="CV383" s="126" t="s">
        <v>7024</v>
      </c>
      <c r="CW383" s="127" t="s">
        <v>4678</v>
      </c>
      <c r="CX383" s="126" t="s">
        <v>7024</v>
      </c>
      <c r="CY383" s="127" t="s">
        <v>4678</v>
      </c>
      <c r="CZ383" s="126" t="s">
        <v>7024</v>
      </c>
      <c r="DA383" s="127" t="s">
        <v>4678</v>
      </c>
      <c r="DB383" s="126" t="s">
        <v>7024</v>
      </c>
      <c r="DC383" s="127" t="s">
        <v>4678</v>
      </c>
      <c r="EQ383" s="135"/>
      <c r="ES383" s="135"/>
      <c r="GP383" s="255">
        <v>102300</v>
      </c>
      <c r="GQ383" s="255" t="s">
        <v>7025</v>
      </c>
    </row>
    <row r="384" spans="100:199" ht="14.85" customHeight="1">
      <c r="CV384" s="126" t="s">
        <v>7026</v>
      </c>
      <c r="CW384" s="127" t="s">
        <v>4679</v>
      </c>
      <c r="CX384" s="126" t="s">
        <v>7026</v>
      </c>
      <c r="CY384" s="127" t="s">
        <v>4679</v>
      </c>
      <c r="CZ384" s="126" t="s">
        <v>7026</v>
      </c>
      <c r="DA384" s="127" t="s">
        <v>4679</v>
      </c>
      <c r="DB384" s="126" t="s">
        <v>7026</v>
      </c>
      <c r="DC384" s="127" t="s">
        <v>4679</v>
      </c>
      <c r="EQ384" s="135"/>
      <c r="ES384" s="135"/>
      <c r="GP384" s="255">
        <v>102069</v>
      </c>
      <c r="GQ384" s="255" t="s">
        <v>7027</v>
      </c>
    </row>
    <row r="385" spans="100:199" ht="14.85" customHeight="1">
      <c r="CV385" s="126" t="s">
        <v>7028</v>
      </c>
      <c r="CW385" s="127" t="s">
        <v>4680</v>
      </c>
      <c r="CX385" s="126" t="s">
        <v>7028</v>
      </c>
      <c r="CY385" s="127" t="s">
        <v>4680</v>
      </c>
      <c r="CZ385" s="126" t="s">
        <v>7028</v>
      </c>
      <c r="DA385" s="127" t="s">
        <v>4680</v>
      </c>
      <c r="DB385" s="126" t="s">
        <v>7028</v>
      </c>
      <c r="DC385" s="127" t="s">
        <v>4680</v>
      </c>
      <c r="EQ385" s="135"/>
      <c r="ES385" s="135"/>
      <c r="GP385" s="255">
        <v>102088</v>
      </c>
      <c r="GQ385" s="255" t="s">
        <v>7029</v>
      </c>
    </row>
    <row r="386" spans="100:199" ht="14.85" customHeight="1">
      <c r="CV386" s="126" t="s">
        <v>7030</v>
      </c>
      <c r="CW386" s="127" t="s">
        <v>4681</v>
      </c>
      <c r="CX386" s="126" t="s">
        <v>7030</v>
      </c>
      <c r="CY386" s="127" t="s">
        <v>4681</v>
      </c>
      <c r="CZ386" s="126" t="s">
        <v>7030</v>
      </c>
      <c r="DA386" s="127" t="s">
        <v>4681</v>
      </c>
      <c r="DB386" s="126" t="s">
        <v>7030</v>
      </c>
      <c r="DC386" s="127" t="s">
        <v>4681</v>
      </c>
      <c r="EQ386" s="135"/>
      <c r="ES386" s="135"/>
      <c r="GP386" s="255">
        <v>102092</v>
      </c>
      <c r="GQ386" s="255" t="s">
        <v>7031</v>
      </c>
    </row>
    <row r="387" spans="100:199" ht="14.85" customHeight="1">
      <c r="CV387" s="126" t="s">
        <v>7032</v>
      </c>
      <c r="CW387" s="127" t="s">
        <v>4682</v>
      </c>
      <c r="CX387" s="126" t="s">
        <v>7032</v>
      </c>
      <c r="CY387" s="127" t="s">
        <v>4682</v>
      </c>
      <c r="CZ387" s="126" t="s">
        <v>7032</v>
      </c>
      <c r="DA387" s="127" t="s">
        <v>4682</v>
      </c>
      <c r="DB387" s="126" t="s">
        <v>7032</v>
      </c>
      <c r="DC387" s="127" t="s">
        <v>4682</v>
      </c>
      <c r="EQ387" s="135"/>
      <c r="ES387" s="135"/>
      <c r="GP387" s="255">
        <v>102093</v>
      </c>
      <c r="GQ387" s="255" t="s">
        <v>7033</v>
      </c>
    </row>
    <row r="388" spans="100:199" ht="14.85" customHeight="1">
      <c r="CV388" s="126" t="s">
        <v>7034</v>
      </c>
      <c r="CW388" s="127" t="s">
        <v>4683</v>
      </c>
      <c r="CX388" s="126" t="s">
        <v>7034</v>
      </c>
      <c r="CY388" s="127" t="s">
        <v>4683</v>
      </c>
      <c r="CZ388" s="126" t="s">
        <v>7034</v>
      </c>
      <c r="DA388" s="127" t="s">
        <v>4683</v>
      </c>
      <c r="DB388" s="126" t="s">
        <v>7034</v>
      </c>
      <c r="DC388" s="127" t="s">
        <v>4683</v>
      </c>
      <c r="EQ388" s="135"/>
      <c r="ES388" s="135"/>
      <c r="GP388" s="255">
        <v>102096</v>
      </c>
      <c r="GQ388" s="255" t="s">
        <v>7035</v>
      </c>
    </row>
    <row r="389" spans="100:199" ht="14.85" customHeight="1">
      <c r="CV389" s="126" t="s">
        <v>7034</v>
      </c>
      <c r="CW389" s="127" t="s">
        <v>4683</v>
      </c>
      <c r="CX389" s="126" t="s">
        <v>7034</v>
      </c>
      <c r="CY389" s="127" t="s">
        <v>4683</v>
      </c>
      <c r="CZ389" s="126" t="s">
        <v>7034</v>
      </c>
      <c r="DA389" s="127" t="s">
        <v>4683</v>
      </c>
      <c r="DB389" s="126" t="s">
        <v>7034</v>
      </c>
      <c r="DC389" s="127" t="s">
        <v>4683</v>
      </c>
      <c r="EQ389" s="135"/>
      <c r="ES389" s="135"/>
      <c r="GP389" s="255">
        <v>102114</v>
      </c>
      <c r="GQ389" s="255" t="s">
        <v>7036</v>
      </c>
    </row>
    <row r="390" spans="100:199" ht="14.85" customHeight="1">
      <c r="CV390" s="126" t="s">
        <v>7037</v>
      </c>
      <c r="CW390" s="127" t="s">
        <v>4684</v>
      </c>
      <c r="CX390" s="126" t="s">
        <v>7037</v>
      </c>
      <c r="CY390" s="127" t="s">
        <v>4684</v>
      </c>
      <c r="CZ390" s="126" t="s">
        <v>7037</v>
      </c>
      <c r="DA390" s="127" t="s">
        <v>4684</v>
      </c>
      <c r="DB390" s="126" t="s">
        <v>7037</v>
      </c>
      <c r="DC390" s="127" t="s">
        <v>4684</v>
      </c>
      <c r="EQ390" s="135"/>
      <c r="ES390" s="135"/>
      <c r="GP390" s="255">
        <v>102132</v>
      </c>
      <c r="GQ390" s="255" t="s">
        <v>7038</v>
      </c>
    </row>
    <row r="391" spans="100:199" ht="14.85" customHeight="1">
      <c r="CV391" s="126" t="s">
        <v>7037</v>
      </c>
      <c r="CW391" s="127" t="s">
        <v>4684</v>
      </c>
      <c r="CX391" s="126" t="s">
        <v>7037</v>
      </c>
      <c r="CY391" s="127" t="s">
        <v>4684</v>
      </c>
      <c r="CZ391" s="126" t="s">
        <v>7037</v>
      </c>
      <c r="DA391" s="127" t="s">
        <v>4684</v>
      </c>
      <c r="DB391" s="126" t="s">
        <v>7037</v>
      </c>
      <c r="DC391" s="127" t="s">
        <v>4684</v>
      </c>
      <c r="EQ391" s="135"/>
      <c r="ES391" s="135"/>
      <c r="GP391" s="255">
        <v>102153</v>
      </c>
      <c r="GQ391" s="255" t="s">
        <v>7039</v>
      </c>
    </row>
    <row r="392" spans="100:199" ht="14.85" customHeight="1">
      <c r="CV392" s="126" t="s">
        <v>7040</v>
      </c>
      <c r="CW392" s="127" t="s">
        <v>4685</v>
      </c>
      <c r="CX392" s="126" t="s">
        <v>7040</v>
      </c>
      <c r="CY392" s="127" t="s">
        <v>4685</v>
      </c>
      <c r="CZ392" s="126" t="s">
        <v>7040</v>
      </c>
      <c r="DA392" s="127" t="s">
        <v>4685</v>
      </c>
      <c r="DB392" s="126" t="s">
        <v>7040</v>
      </c>
      <c r="DC392" s="127" t="s">
        <v>4685</v>
      </c>
      <c r="EQ392" s="135"/>
      <c r="ES392" s="135"/>
      <c r="GP392" s="255">
        <v>102168</v>
      </c>
      <c r="GQ392" s="255" t="s">
        <v>7041</v>
      </c>
    </row>
    <row r="393" spans="100:199" ht="14.85" customHeight="1">
      <c r="CV393" s="126" t="s">
        <v>7042</v>
      </c>
      <c r="CW393" s="127" t="s">
        <v>4686</v>
      </c>
      <c r="CX393" s="126" t="s">
        <v>7042</v>
      </c>
      <c r="CY393" s="127" t="s">
        <v>4686</v>
      </c>
      <c r="CZ393" s="126" t="s">
        <v>7042</v>
      </c>
      <c r="DA393" s="127" t="s">
        <v>4686</v>
      </c>
      <c r="DB393" s="126" t="s">
        <v>7042</v>
      </c>
      <c r="DC393" s="127" t="s">
        <v>4686</v>
      </c>
      <c r="EQ393" s="135"/>
      <c r="ES393" s="135"/>
      <c r="GP393" s="255">
        <v>102194</v>
      </c>
      <c r="GQ393" s="255" t="s">
        <v>7043</v>
      </c>
    </row>
    <row r="394" spans="100:199" ht="14.85" customHeight="1">
      <c r="CV394" s="126" t="s">
        <v>7044</v>
      </c>
      <c r="CW394" s="127" t="s">
        <v>4687</v>
      </c>
      <c r="CX394" s="126" t="s">
        <v>7044</v>
      </c>
      <c r="CY394" s="127" t="s">
        <v>4687</v>
      </c>
      <c r="CZ394" s="126" t="s">
        <v>7044</v>
      </c>
      <c r="DA394" s="127" t="s">
        <v>4687</v>
      </c>
      <c r="DB394" s="126" t="s">
        <v>7044</v>
      </c>
      <c r="DC394" s="127" t="s">
        <v>4687</v>
      </c>
      <c r="EQ394" s="135"/>
      <c r="ES394" s="135"/>
      <c r="GP394" s="255">
        <v>102202</v>
      </c>
      <c r="GQ394" s="255" t="s">
        <v>7045</v>
      </c>
    </row>
    <row r="395" spans="100:199" ht="14.85" customHeight="1">
      <c r="CV395" s="126" t="s">
        <v>7046</v>
      </c>
      <c r="CW395" s="127" t="s">
        <v>4688</v>
      </c>
      <c r="CX395" s="126" t="s">
        <v>7046</v>
      </c>
      <c r="CY395" s="127" t="s">
        <v>4688</v>
      </c>
      <c r="CZ395" s="126" t="s">
        <v>7046</v>
      </c>
      <c r="DA395" s="127" t="s">
        <v>4688</v>
      </c>
      <c r="DB395" s="126" t="s">
        <v>7046</v>
      </c>
      <c r="DC395" s="127" t="s">
        <v>4688</v>
      </c>
      <c r="EQ395" s="135"/>
      <c r="ES395" s="135"/>
      <c r="GP395" s="255">
        <v>102232</v>
      </c>
      <c r="GQ395" s="255" t="s">
        <v>7047</v>
      </c>
    </row>
    <row r="396" spans="100:199" ht="14.85" customHeight="1">
      <c r="CV396" s="126" t="s">
        <v>7048</v>
      </c>
      <c r="CW396" s="127" t="s">
        <v>4689</v>
      </c>
      <c r="CX396" s="126" t="s">
        <v>7048</v>
      </c>
      <c r="CY396" s="127" t="s">
        <v>4689</v>
      </c>
      <c r="CZ396" s="126" t="s">
        <v>7048</v>
      </c>
      <c r="DA396" s="127" t="s">
        <v>4689</v>
      </c>
      <c r="DB396" s="126" t="s">
        <v>7048</v>
      </c>
      <c r="DC396" s="127" t="s">
        <v>4689</v>
      </c>
      <c r="EQ396" s="135"/>
      <c r="ES396" s="135"/>
      <c r="GP396" s="255">
        <v>102249</v>
      </c>
      <c r="GQ396" s="255" t="s">
        <v>7049</v>
      </c>
    </row>
    <row r="397" spans="100:199" ht="14.85" customHeight="1">
      <c r="CV397" s="126" t="s">
        <v>7050</v>
      </c>
      <c r="CW397" s="127" t="s">
        <v>4690</v>
      </c>
      <c r="CX397" s="126" t="s">
        <v>7050</v>
      </c>
      <c r="CY397" s="127" t="s">
        <v>4690</v>
      </c>
      <c r="CZ397" s="126" t="s">
        <v>7050</v>
      </c>
      <c r="DA397" s="127" t="s">
        <v>4690</v>
      </c>
      <c r="DB397" s="126" t="s">
        <v>7050</v>
      </c>
      <c r="DC397" s="127" t="s">
        <v>4690</v>
      </c>
      <c r="EQ397" s="135"/>
      <c r="ES397" s="135"/>
      <c r="GP397" s="255">
        <v>102260</v>
      </c>
      <c r="GQ397" s="255" t="s">
        <v>7051</v>
      </c>
    </row>
    <row r="398" spans="100:199" ht="14.85" customHeight="1">
      <c r="CV398" s="126" t="s">
        <v>7052</v>
      </c>
      <c r="CW398" s="127" t="s">
        <v>4691</v>
      </c>
      <c r="CX398" s="126" t="s">
        <v>7052</v>
      </c>
      <c r="CY398" s="127" t="s">
        <v>4691</v>
      </c>
      <c r="CZ398" s="126" t="s">
        <v>7052</v>
      </c>
      <c r="DA398" s="127" t="s">
        <v>4691</v>
      </c>
      <c r="DB398" s="126" t="s">
        <v>7052</v>
      </c>
      <c r="DC398" s="127" t="s">
        <v>4691</v>
      </c>
      <c r="EQ398" s="135"/>
      <c r="ES398" s="135"/>
      <c r="GP398" s="255">
        <v>102272</v>
      </c>
      <c r="GQ398" s="255" t="s">
        <v>7053</v>
      </c>
    </row>
    <row r="399" spans="100:199" ht="14.85" customHeight="1">
      <c r="CV399" s="126" t="s">
        <v>7054</v>
      </c>
      <c r="CW399" s="127" t="s">
        <v>4692</v>
      </c>
      <c r="CX399" s="126" t="s">
        <v>7054</v>
      </c>
      <c r="CY399" s="127" t="s">
        <v>4692</v>
      </c>
      <c r="CZ399" s="126" t="s">
        <v>7054</v>
      </c>
      <c r="DA399" s="127" t="s">
        <v>4692</v>
      </c>
      <c r="DB399" s="126" t="s">
        <v>7054</v>
      </c>
      <c r="DC399" s="127" t="s">
        <v>4692</v>
      </c>
      <c r="EQ399" s="135"/>
      <c r="ES399" s="135"/>
      <c r="GP399" s="255">
        <v>102292</v>
      </c>
      <c r="GQ399" s="255" t="s">
        <v>7055</v>
      </c>
    </row>
    <row r="400" spans="100:199" ht="14.85" customHeight="1">
      <c r="CV400" s="126" t="s">
        <v>7054</v>
      </c>
      <c r="CW400" s="127" t="s">
        <v>4692</v>
      </c>
      <c r="CX400" s="126" t="s">
        <v>7054</v>
      </c>
      <c r="CY400" s="127" t="s">
        <v>4692</v>
      </c>
      <c r="CZ400" s="126" t="s">
        <v>7054</v>
      </c>
      <c r="DA400" s="127" t="s">
        <v>4692</v>
      </c>
      <c r="DB400" s="126" t="s">
        <v>7054</v>
      </c>
      <c r="DC400" s="127" t="s">
        <v>4692</v>
      </c>
      <c r="EQ400" s="135"/>
      <c r="ES400" s="135"/>
      <c r="GP400" s="255">
        <v>102294</v>
      </c>
      <c r="GQ400" s="255" t="s">
        <v>7056</v>
      </c>
    </row>
    <row r="401" spans="100:199" ht="14.85" customHeight="1">
      <c r="CV401" s="126" t="s">
        <v>7057</v>
      </c>
      <c r="CW401" s="127" t="s">
        <v>4693</v>
      </c>
      <c r="CX401" s="126" t="s">
        <v>7057</v>
      </c>
      <c r="CY401" s="127" t="s">
        <v>4693</v>
      </c>
      <c r="CZ401" s="126" t="s">
        <v>7057</v>
      </c>
      <c r="DA401" s="127" t="s">
        <v>4693</v>
      </c>
      <c r="DB401" s="126" t="s">
        <v>7057</v>
      </c>
      <c r="DC401" s="127" t="s">
        <v>4693</v>
      </c>
      <c r="EQ401" s="135"/>
      <c r="ES401" s="135"/>
      <c r="GP401" s="255">
        <v>102303</v>
      </c>
      <c r="GQ401" s="255" t="s">
        <v>7058</v>
      </c>
    </row>
    <row r="402" spans="100:199" ht="14.85" customHeight="1">
      <c r="CV402" s="126" t="s">
        <v>7057</v>
      </c>
      <c r="CW402" s="127" t="s">
        <v>4693</v>
      </c>
      <c r="CX402" s="126" t="s">
        <v>7057</v>
      </c>
      <c r="CY402" s="127" t="s">
        <v>4693</v>
      </c>
      <c r="CZ402" s="126" t="s">
        <v>7057</v>
      </c>
      <c r="DA402" s="127" t="s">
        <v>4693</v>
      </c>
      <c r="DB402" s="126" t="s">
        <v>7057</v>
      </c>
      <c r="DC402" s="127" t="s">
        <v>4693</v>
      </c>
      <c r="EQ402" s="135"/>
      <c r="ES402" s="135"/>
      <c r="GP402" s="255">
        <v>102304</v>
      </c>
      <c r="GQ402" s="255" t="s">
        <v>7059</v>
      </c>
    </row>
    <row r="403" spans="100:199" ht="14.85" customHeight="1">
      <c r="CV403" s="126" t="s">
        <v>7060</v>
      </c>
      <c r="CW403" s="127" t="s">
        <v>4694</v>
      </c>
      <c r="CX403" s="126" t="s">
        <v>7060</v>
      </c>
      <c r="CY403" s="127" t="s">
        <v>4694</v>
      </c>
      <c r="CZ403" s="126" t="s">
        <v>7060</v>
      </c>
      <c r="DA403" s="127" t="s">
        <v>4694</v>
      </c>
      <c r="DB403" s="126" t="s">
        <v>7060</v>
      </c>
      <c r="DC403" s="127" t="s">
        <v>4694</v>
      </c>
      <c r="EQ403" s="135"/>
      <c r="ES403" s="135"/>
      <c r="GP403" s="255">
        <v>102305</v>
      </c>
      <c r="GQ403" s="255" t="s">
        <v>7061</v>
      </c>
    </row>
    <row r="404" spans="100:199" ht="14.85" customHeight="1">
      <c r="CV404" s="126" t="s">
        <v>7060</v>
      </c>
      <c r="CW404" s="127" t="s">
        <v>4694</v>
      </c>
      <c r="CX404" s="126" t="s">
        <v>7060</v>
      </c>
      <c r="CY404" s="127" t="s">
        <v>4694</v>
      </c>
      <c r="CZ404" s="126" t="s">
        <v>7060</v>
      </c>
      <c r="DA404" s="127" t="s">
        <v>4694</v>
      </c>
      <c r="DB404" s="126" t="s">
        <v>7060</v>
      </c>
      <c r="DC404" s="127" t="s">
        <v>4694</v>
      </c>
      <c r="EQ404" s="135"/>
      <c r="ES404" s="135"/>
      <c r="GP404" s="255">
        <v>102313</v>
      </c>
      <c r="GQ404" s="255" t="s">
        <v>7062</v>
      </c>
    </row>
    <row r="405" spans="100:199" ht="14.85" customHeight="1">
      <c r="CV405" s="126" t="s">
        <v>7063</v>
      </c>
      <c r="CW405" s="127" t="s">
        <v>4695</v>
      </c>
      <c r="CX405" s="126" t="s">
        <v>7063</v>
      </c>
      <c r="CY405" s="127" t="s">
        <v>4695</v>
      </c>
      <c r="CZ405" s="126" t="s">
        <v>7063</v>
      </c>
      <c r="DA405" s="127" t="s">
        <v>4695</v>
      </c>
      <c r="DB405" s="126" t="s">
        <v>7063</v>
      </c>
      <c r="DC405" s="127" t="s">
        <v>4695</v>
      </c>
      <c r="EQ405" s="135"/>
      <c r="ES405" s="135"/>
      <c r="GP405" s="255">
        <v>102314</v>
      </c>
      <c r="GQ405" s="255" t="s">
        <v>7064</v>
      </c>
    </row>
    <row r="406" spans="100:199" ht="14.85" customHeight="1">
      <c r="CV406" s="126" t="s">
        <v>7065</v>
      </c>
      <c r="CW406" s="127" t="s">
        <v>4696</v>
      </c>
      <c r="CX406" s="126" t="s">
        <v>7065</v>
      </c>
      <c r="CY406" s="127" t="s">
        <v>4696</v>
      </c>
      <c r="CZ406" s="126" t="s">
        <v>7065</v>
      </c>
      <c r="DA406" s="127" t="s">
        <v>4696</v>
      </c>
      <c r="DB406" s="126" t="s">
        <v>7065</v>
      </c>
      <c r="DC406" s="127" t="s">
        <v>4696</v>
      </c>
      <c r="EQ406" s="135"/>
      <c r="ES406" s="135"/>
      <c r="GP406" s="255">
        <v>102076</v>
      </c>
      <c r="GQ406" s="255" t="s">
        <v>7066</v>
      </c>
    </row>
    <row r="407" spans="100:199" ht="14.85" customHeight="1">
      <c r="CV407" s="126" t="s">
        <v>7067</v>
      </c>
      <c r="CW407" s="127" t="s">
        <v>4697</v>
      </c>
      <c r="CX407" s="126" t="s">
        <v>7067</v>
      </c>
      <c r="CY407" s="127" t="s">
        <v>4697</v>
      </c>
      <c r="CZ407" s="126" t="s">
        <v>7067</v>
      </c>
      <c r="DA407" s="127" t="s">
        <v>4697</v>
      </c>
      <c r="DB407" s="126" t="s">
        <v>7067</v>
      </c>
      <c r="DC407" s="127" t="s">
        <v>4697</v>
      </c>
      <c r="EQ407" s="135"/>
      <c r="ES407" s="135"/>
      <c r="GP407" s="255">
        <v>102135</v>
      </c>
      <c r="GQ407" s="255" t="s">
        <v>7068</v>
      </c>
    </row>
    <row r="408" spans="100:199" ht="14.85" customHeight="1">
      <c r="CV408" s="126" t="s">
        <v>7069</v>
      </c>
      <c r="CW408" s="127" t="s">
        <v>4698</v>
      </c>
      <c r="CX408" s="126" t="s">
        <v>7069</v>
      </c>
      <c r="CY408" s="127" t="s">
        <v>4698</v>
      </c>
      <c r="CZ408" s="126" t="s">
        <v>7069</v>
      </c>
      <c r="DA408" s="127" t="s">
        <v>4698</v>
      </c>
      <c r="DB408" s="126" t="s">
        <v>7069</v>
      </c>
      <c r="DC408" s="127" t="s">
        <v>4698</v>
      </c>
      <c r="EQ408" s="135"/>
      <c r="ES408" s="135"/>
      <c r="GP408" s="255">
        <v>102141</v>
      </c>
      <c r="GQ408" s="255" t="s">
        <v>7070</v>
      </c>
    </row>
    <row r="409" spans="100:199" ht="14.85" customHeight="1">
      <c r="CV409" s="126" t="s">
        <v>7071</v>
      </c>
      <c r="CW409" s="127" t="s">
        <v>4699</v>
      </c>
      <c r="CX409" s="126" t="s">
        <v>7071</v>
      </c>
      <c r="CY409" s="127" t="s">
        <v>4699</v>
      </c>
      <c r="CZ409" s="126" t="s">
        <v>7071</v>
      </c>
      <c r="DA409" s="127" t="s">
        <v>4699</v>
      </c>
      <c r="DB409" s="126" t="s">
        <v>7071</v>
      </c>
      <c r="DC409" s="127" t="s">
        <v>4699</v>
      </c>
      <c r="EQ409" s="135"/>
      <c r="ES409" s="135"/>
      <c r="GP409" s="255">
        <v>102155</v>
      </c>
      <c r="GQ409" s="255" t="s">
        <v>7072</v>
      </c>
    </row>
    <row r="410" spans="100:199" ht="14.85" customHeight="1">
      <c r="CV410" s="126" t="s">
        <v>7071</v>
      </c>
      <c r="CW410" s="127" t="s">
        <v>4699</v>
      </c>
      <c r="CX410" s="126" t="s">
        <v>7071</v>
      </c>
      <c r="CY410" s="127" t="s">
        <v>4699</v>
      </c>
      <c r="CZ410" s="126" t="s">
        <v>7071</v>
      </c>
      <c r="DA410" s="127" t="s">
        <v>4699</v>
      </c>
      <c r="DB410" s="126" t="s">
        <v>7071</v>
      </c>
      <c r="DC410" s="127" t="s">
        <v>4699</v>
      </c>
      <c r="EQ410" s="135"/>
      <c r="ES410" s="135"/>
      <c r="GP410" s="255">
        <v>102198</v>
      </c>
      <c r="GQ410" s="255" t="s">
        <v>7073</v>
      </c>
    </row>
    <row r="411" spans="100:199" ht="14.85" customHeight="1">
      <c r="CV411" s="126" t="s">
        <v>7074</v>
      </c>
      <c r="CW411" s="127" t="s">
        <v>4700</v>
      </c>
      <c r="CX411" s="126" t="s">
        <v>7074</v>
      </c>
      <c r="CY411" s="127" t="s">
        <v>4700</v>
      </c>
      <c r="CZ411" s="126" t="s">
        <v>7074</v>
      </c>
      <c r="DA411" s="127" t="s">
        <v>4700</v>
      </c>
      <c r="DB411" s="126" t="s">
        <v>7074</v>
      </c>
      <c r="DC411" s="127" t="s">
        <v>4700</v>
      </c>
      <c r="EQ411" s="135"/>
      <c r="ES411" s="135"/>
      <c r="GP411" s="255">
        <v>102207</v>
      </c>
      <c r="GQ411" s="255" t="s">
        <v>7075</v>
      </c>
    </row>
    <row r="412" spans="100:199" ht="14.85" customHeight="1">
      <c r="CV412" s="126" t="s">
        <v>7076</v>
      </c>
      <c r="CW412" s="127" t="s">
        <v>4701</v>
      </c>
      <c r="CX412" s="126" t="s">
        <v>7076</v>
      </c>
      <c r="CY412" s="127" t="s">
        <v>4701</v>
      </c>
      <c r="CZ412" s="126" t="s">
        <v>7076</v>
      </c>
      <c r="DA412" s="127" t="s">
        <v>4701</v>
      </c>
      <c r="DB412" s="126" t="s">
        <v>7076</v>
      </c>
      <c r="DC412" s="127" t="s">
        <v>4701</v>
      </c>
      <c r="EQ412" s="135"/>
      <c r="ES412" s="135"/>
      <c r="GP412" s="255">
        <v>102242</v>
      </c>
      <c r="GQ412" s="255" t="s">
        <v>7077</v>
      </c>
    </row>
    <row r="413" spans="100:199" ht="14.85" customHeight="1">
      <c r="CV413" s="126" t="s">
        <v>7078</v>
      </c>
      <c r="CW413" s="127" t="s">
        <v>4702</v>
      </c>
      <c r="CX413" s="126" t="s">
        <v>7078</v>
      </c>
      <c r="CY413" s="127" t="s">
        <v>4702</v>
      </c>
      <c r="CZ413" s="126" t="s">
        <v>7078</v>
      </c>
      <c r="DA413" s="127" t="s">
        <v>4702</v>
      </c>
      <c r="DB413" s="126" t="s">
        <v>7078</v>
      </c>
      <c r="DC413" s="127" t="s">
        <v>4702</v>
      </c>
      <c r="EQ413" s="135"/>
      <c r="ES413" s="135"/>
      <c r="GP413" s="255">
        <v>102331</v>
      </c>
      <c r="GQ413" s="255" t="s">
        <v>7079</v>
      </c>
    </row>
    <row r="414" spans="100:199" ht="14.85" customHeight="1">
      <c r="CV414" s="126" t="s">
        <v>7080</v>
      </c>
      <c r="CW414" s="127" t="s">
        <v>4703</v>
      </c>
      <c r="CX414" s="126" t="s">
        <v>7080</v>
      </c>
      <c r="CY414" s="127" t="s">
        <v>4703</v>
      </c>
      <c r="CZ414" s="126" t="s">
        <v>7080</v>
      </c>
      <c r="DA414" s="127" t="s">
        <v>4703</v>
      </c>
      <c r="DB414" s="126" t="s">
        <v>7080</v>
      </c>
      <c r="DC414" s="127" t="s">
        <v>4703</v>
      </c>
      <c r="EQ414" s="135"/>
      <c r="ES414" s="135"/>
      <c r="GP414" s="255">
        <v>102332</v>
      </c>
      <c r="GQ414" s="255" t="s">
        <v>7081</v>
      </c>
    </row>
    <row r="415" spans="100:199" ht="14.85" customHeight="1">
      <c r="CV415" s="126" t="s">
        <v>7082</v>
      </c>
      <c r="CW415" s="127" t="s">
        <v>4704</v>
      </c>
      <c r="CX415" s="126" t="s">
        <v>7082</v>
      </c>
      <c r="CY415" s="127" t="s">
        <v>4704</v>
      </c>
      <c r="CZ415" s="126" t="s">
        <v>7082</v>
      </c>
      <c r="DA415" s="127" t="s">
        <v>4704</v>
      </c>
      <c r="DB415" s="126" t="s">
        <v>7082</v>
      </c>
      <c r="DC415" s="127" t="s">
        <v>4704</v>
      </c>
      <c r="EQ415" s="135"/>
      <c r="ES415" s="135"/>
      <c r="GP415" s="255">
        <v>102346</v>
      </c>
      <c r="GQ415" s="255" t="s">
        <v>7083</v>
      </c>
    </row>
    <row r="416" spans="100:199" ht="14.85" customHeight="1">
      <c r="CV416" s="126" t="s">
        <v>7084</v>
      </c>
      <c r="CW416" s="127" t="s">
        <v>4705</v>
      </c>
      <c r="CX416" s="126" t="s">
        <v>7084</v>
      </c>
      <c r="CY416" s="127" t="s">
        <v>4705</v>
      </c>
      <c r="CZ416" s="126" t="s">
        <v>7084</v>
      </c>
      <c r="DA416" s="127" t="s">
        <v>4705</v>
      </c>
      <c r="DB416" s="126" t="s">
        <v>7084</v>
      </c>
      <c r="DC416" s="127" t="s">
        <v>4705</v>
      </c>
      <c r="EQ416" s="135"/>
      <c r="ES416" s="135"/>
      <c r="GP416" s="255">
        <v>102362</v>
      </c>
      <c r="GQ416" s="255" t="s">
        <v>7085</v>
      </c>
    </row>
    <row r="417" spans="100:199" ht="14.85" customHeight="1">
      <c r="CV417" s="126" t="s">
        <v>7086</v>
      </c>
      <c r="CW417" s="127" t="s">
        <v>4706</v>
      </c>
      <c r="CX417" s="126" t="s">
        <v>7086</v>
      </c>
      <c r="CY417" s="127" t="s">
        <v>4706</v>
      </c>
      <c r="CZ417" s="126" t="s">
        <v>7086</v>
      </c>
      <c r="DA417" s="127" t="s">
        <v>4706</v>
      </c>
      <c r="DB417" s="126" t="s">
        <v>7086</v>
      </c>
      <c r="DC417" s="127" t="s">
        <v>4706</v>
      </c>
      <c r="EQ417" s="135"/>
      <c r="ES417" s="135"/>
      <c r="GP417" s="255">
        <v>102363</v>
      </c>
      <c r="GQ417" s="255" t="s">
        <v>7087</v>
      </c>
    </row>
    <row r="418" spans="100:199" ht="14.85" customHeight="1">
      <c r="CV418" s="126" t="s">
        <v>7088</v>
      </c>
      <c r="CW418" s="127" t="s">
        <v>4707</v>
      </c>
      <c r="CX418" s="126" t="s">
        <v>7088</v>
      </c>
      <c r="CY418" s="127" t="s">
        <v>4707</v>
      </c>
      <c r="CZ418" s="126" t="s">
        <v>7088</v>
      </c>
      <c r="DA418" s="127" t="s">
        <v>4707</v>
      </c>
      <c r="DB418" s="126" t="s">
        <v>7088</v>
      </c>
      <c r="DC418" s="127" t="s">
        <v>4707</v>
      </c>
      <c r="EQ418" s="135"/>
      <c r="ES418" s="135"/>
      <c r="GP418" s="255">
        <v>102364</v>
      </c>
      <c r="GQ418" s="255" t="s">
        <v>7089</v>
      </c>
    </row>
    <row r="419" spans="100:199" ht="14.85" customHeight="1">
      <c r="CV419" s="126" t="s">
        <v>7090</v>
      </c>
      <c r="CW419" s="127" t="s">
        <v>4708</v>
      </c>
      <c r="CX419" s="126" t="s">
        <v>7090</v>
      </c>
      <c r="CY419" s="127" t="s">
        <v>4708</v>
      </c>
      <c r="CZ419" s="126" t="s">
        <v>7090</v>
      </c>
      <c r="DA419" s="127" t="s">
        <v>4708</v>
      </c>
      <c r="DB419" s="126" t="s">
        <v>7090</v>
      </c>
      <c r="DC419" s="127" t="s">
        <v>4708</v>
      </c>
      <c r="EQ419" s="135"/>
      <c r="ES419" s="135"/>
      <c r="GP419" s="255">
        <v>102365</v>
      </c>
      <c r="GQ419" s="255" t="s">
        <v>7091</v>
      </c>
    </row>
    <row r="420" spans="100:199" ht="14.85" customHeight="1">
      <c r="CV420" s="126" t="s">
        <v>7092</v>
      </c>
      <c r="CW420" s="127" t="s">
        <v>4709</v>
      </c>
      <c r="CX420" s="126" t="s">
        <v>7092</v>
      </c>
      <c r="CY420" s="127" t="s">
        <v>4709</v>
      </c>
      <c r="CZ420" s="126" t="s">
        <v>7092</v>
      </c>
      <c r="DA420" s="127" t="s">
        <v>4709</v>
      </c>
      <c r="DB420" s="126" t="s">
        <v>7092</v>
      </c>
      <c r="DC420" s="127" t="s">
        <v>4709</v>
      </c>
      <c r="EQ420" s="135"/>
      <c r="ES420" s="135"/>
      <c r="GP420" s="255">
        <v>102377</v>
      </c>
      <c r="GQ420" s="255" t="s">
        <v>7093</v>
      </c>
    </row>
    <row r="421" spans="100:199" ht="14.85" customHeight="1">
      <c r="CV421" s="126" t="s">
        <v>7092</v>
      </c>
      <c r="CW421" s="127" t="s">
        <v>4709</v>
      </c>
      <c r="CX421" s="126" t="s">
        <v>7092</v>
      </c>
      <c r="CY421" s="127" t="s">
        <v>4709</v>
      </c>
      <c r="CZ421" s="126" t="s">
        <v>7092</v>
      </c>
      <c r="DA421" s="127" t="s">
        <v>4709</v>
      </c>
      <c r="DB421" s="126" t="s">
        <v>7092</v>
      </c>
      <c r="DC421" s="127" t="s">
        <v>4709</v>
      </c>
      <c r="EQ421" s="135"/>
      <c r="ES421" s="135"/>
      <c r="GP421" s="255">
        <v>102393</v>
      </c>
      <c r="GQ421" s="255" t="s">
        <v>7094</v>
      </c>
    </row>
    <row r="422" spans="100:199" ht="14.85" customHeight="1">
      <c r="CV422" s="126" t="s">
        <v>7095</v>
      </c>
      <c r="CW422" s="127" t="s">
        <v>4710</v>
      </c>
      <c r="CX422" s="126" t="s">
        <v>7095</v>
      </c>
      <c r="CY422" s="127" t="s">
        <v>4710</v>
      </c>
      <c r="CZ422" s="126" t="s">
        <v>7095</v>
      </c>
      <c r="DA422" s="127" t="s">
        <v>4710</v>
      </c>
      <c r="DB422" s="126" t="s">
        <v>7095</v>
      </c>
      <c r="DC422" s="127" t="s">
        <v>4710</v>
      </c>
      <c r="EQ422" s="135"/>
      <c r="ES422" s="135"/>
      <c r="GP422" s="255">
        <v>102421</v>
      </c>
      <c r="GQ422" s="255" t="s">
        <v>7096</v>
      </c>
    </row>
    <row r="423" spans="100:199" ht="14.85" customHeight="1">
      <c r="CV423" s="126" t="s">
        <v>7095</v>
      </c>
      <c r="CW423" s="127" t="s">
        <v>4710</v>
      </c>
      <c r="CX423" s="126" t="s">
        <v>7095</v>
      </c>
      <c r="CY423" s="127" t="s">
        <v>4710</v>
      </c>
      <c r="CZ423" s="126" t="s">
        <v>7095</v>
      </c>
      <c r="DA423" s="127" t="s">
        <v>4710</v>
      </c>
      <c r="DB423" s="126" t="s">
        <v>7095</v>
      </c>
      <c r="DC423" s="127" t="s">
        <v>4710</v>
      </c>
      <c r="EQ423" s="135"/>
      <c r="ES423" s="135"/>
      <c r="GP423" s="255">
        <v>102422</v>
      </c>
      <c r="GQ423" s="255" t="s">
        <v>7097</v>
      </c>
    </row>
    <row r="424" spans="100:199" ht="14.85" customHeight="1">
      <c r="CV424" s="126" t="s">
        <v>7098</v>
      </c>
      <c r="CW424" s="127" t="s">
        <v>4711</v>
      </c>
      <c r="CX424" s="126" t="s">
        <v>7098</v>
      </c>
      <c r="CY424" s="127" t="s">
        <v>4711</v>
      </c>
      <c r="CZ424" s="126" t="s">
        <v>7098</v>
      </c>
      <c r="DA424" s="127" t="s">
        <v>4711</v>
      </c>
      <c r="DB424" s="126" t="s">
        <v>7098</v>
      </c>
      <c r="DC424" s="127" t="s">
        <v>4711</v>
      </c>
      <c r="EQ424" s="135"/>
      <c r="ES424" s="135"/>
      <c r="GP424" s="255">
        <v>102425</v>
      </c>
      <c r="GQ424" s="255" t="s">
        <v>7099</v>
      </c>
    </row>
    <row r="425" spans="100:199" ht="14.85" customHeight="1">
      <c r="CV425" s="126" t="s">
        <v>7098</v>
      </c>
      <c r="CW425" s="127" t="s">
        <v>4711</v>
      </c>
      <c r="CX425" s="126" t="s">
        <v>7098</v>
      </c>
      <c r="CY425" s="127" t="s">
        <v>4711</v>
      </c>
      <c r="CZ425" s="126" t="s">
        <v>7098</v>
      </c>
      <c r="DA425" s="127" t="s">
        <v>4711</v>
      </c>
      <c r="DB425" s="126" t="s">
        <v>7098</v>
      </c>
      <c r="DC425" s="127" t="s">
        <v>4711</v>
      </c>
      <c r="EQ425" s="135"/>
      <c r="ES425" s="135"/>
      <c r="GP425" s="255">
        <v>102426</v>
      </c>
      <c r="GQ425" s="255" t="s">
        <v>7100</v>
      </c>
    </row>
    <row r="426" spans="100:199" ht="14.85" customHeight="1">
      <c r="CV426" s="126" t="s">
        <v>7101</v>
      </c>
      <c r="CW426" s="127" t="s">
        <v>4712</v>
      </c>
      <c r="CX426" s="126" t="s">
        <v>7101</v>
      </c>
      <c r="CY426" s="127" t="s">
        <v>4712</v>
      </c>
      <c r="CZ426" s="126" t="s">
        <v>7101</v>
      </c>
      <c r="DA426" s="127" t="s">
        <v>4712</v>
      </c>
      <c r="DB426" s="126" t="s">
        <v>7101</v>
      </c>
      <c r="DC426" s="127" t="s">
        <v>4712</v>
      </c>
      <c r="EQ426" s="135"/>
      <c r="ES426" s="135"/>
      <c r="GP426" s="255">
        <v>102427</v>
      </c>
      <c r="GQ426" s="255" t="s">
        <v>7102</v>
      </c>
    </row>
    <row r="427" spans="100:199" ht="14.85" customHeight="1">
      <c r="CV427" s="126" t="s">
        <v>7101</v>
      </c>
      <c r="CW427" s="127" t="s">
        <v>4712</v>
      </c>
      <c r="CX427" s="126" t="s">
        <v>7101</v>
      </c>
      <c r="CY427" s="127" t="s">
        <v>4712</v>
      </c>
      <c r="CZ427" s="126" t="s">
        <v>7101</v>
      </c>
      <c r="DA427" s="127" t="s">
        <v>4712</v>
      </c>
      <c r="DB427" s="126" t="s">
        <v>7101</v>
      </c>
      <c r="DC427" s="127" t="s">
        <v>4712</v>
      </c>
      <c r="EQ427" s="135"/>
      <c r="ES427" s="135"/>
      <c r="GP427" s="255">
        <v>102428</v>
      </c>
      <c r="GQ427" s="255" t="s">
        <v>7103</v>
      </c>
    </row>
    <row r="428" spans="100:199" ht="14.85" customHeight="1">
      <c r="CV428" s="126" t="s">
        <v>7104</v>
      </c>
      <c r="CW428" s="127" t="s">
        <v>4713</v>
      </c>
      <c r="CX428" s="126" t="s">
        <v>7104</v>
      </c>
      <c r="CY428" s="127" t="s">
        <v>4713</v>
      </c>
      <c r="CZ428" s="126" t="s">
        <v>7104</v>
      </c>
      <c r="DA428" s="127" t="s">
        <v>4713</v>
      </c>
      <c r="DB428" s="126" t="s">
        <v>7104</v>
      </c>
      <c r="DC428" s="127" t="s">
        <v>4713</v>
      </c>
      <c r="EQ428" s="135"/>
      <c r="ES428" s="135"/>
      <c r="GP428" s="255">
        <v>102430</v>
      </c>
      <c r="GQ428" s="255" t="s">
        <v>7105</v>
      </c>
    </row>
    <row r="429" spans="100:199" ht="14.85" customHeight="1">
      <c r="CV429" s="126" t="s">
        <v>7106</v>
      </c>
      <c r="CW429" s="127" t="s">
        <v>4714</v>
      </c>
      <c r="CX429" s="126" t="s">
        <v>7106</v>
      </c>
      <c r="CY429" s="127" t="s">
        <v>4714</v>
      </c>
      <c r="CZ429" s="126" t="s">
        <v>7106</v>
      </c>
      <c r="DA429" s="127" t="s">
        <v>4714</v>
      </c>
      <c r="DB429" s="126" t="s">
        <v>7106</v>
      </c>
      <c r="DC429" s="127" t="s">
        <v>4714</v>
      </c>
      <c r="EQ429" s="135"/>
      <c r="ES429" s="135"/>
      <c r="GP429" s="255">
        <v>102439</v>
      </c>
      <c r="GQ429" s="255" t="s">
        <v>7107</v>
      </c>
    </row>
    <row r="430" spans="100:199" ht="14.85" customHeight="1">
      <c r="CV430" s="126" t="s">
        <v>7108</v>
      </c>
      <c r="CW430" s="127" t="s">
        <v>4715</v>
      </c>
      <c r="CX430" s="126" t="s">
        <v>7108</v>
      </c>
      <c r="CY430" s="127" t="s">
        <v>4715</v>
      </c>
      <c r="CZ430" s="126" t="s">
        <v>7108</v>
      </c>
      <c r="DA430" s="127" t="s">
        <v>4715</v>
      </c>
      <c r="DB430" s="126" t="s">
        <v>7108</v>
      </c>
      <c r="DC430" s="127" t="s">
        <v>4715</v>
      </c>
      <c r="EQ430" s="135"/>
      <c r="ES430" s="135"/>
      <c r="GP430" s="255">
        <v>102444</v>
      </c>
      <c r="GQ430" s="255" t="s">
        <v>7109</v>
      </c>
    </row>
    <row r="431" spans="100:199" ht="14.85" customHeight="1">
      <c r="CV431" s="126" t="s">
        <v>7110</v>
      </c>
      <c r="CW431" s="127" t="s">
        <v>4716</v>
      </c>
      <c r="CX431" s="126" t="s">
        <v>7110</v>
      </c>
      <c r="CY431" s="127" t="s">
        <v>4716</v>
      </c>
      <c r="CZ431" s="126" t="s">
        <v>7110</v>
      </c>
      <c r="DA431" s="127" t="s">
        <v>4716</v>
      </c>
      <c r="DB431" s="126" t="s">
        <v>7110</v>
      </c>
      <c r="DC431" s="127" t="s">
        <v>4716</v>
      </c>
      <c r="EQ431" s="135"/>
      <c r="ES431" s="135"/>
      <c r="GP431" s="255">
        <v>102445</v>
      </c>
      <c r="GQ431" s="255" t="s">
        <v>7111</v>
      </c>
    </row>
    <row r="432" spans="100:199" ht="14.85" customHeight="1">
      <c r="CV432" s="126" t="s">
        <v>7112</v>
      </c>
      <c r="CW432" s="127" t="s">
        <v>4717</v>
      </c>
      <c r="CX432" s="126" t="s">
        <v>7112</v>
      </c>
      <c r="CY432" s="127" t="s">
        <v>4717</v>
      </c>
      <c r="CZ432" s="126" t="s">
        <v>7112</v>
      </c>
      <c r="DA432" s="127" t="s">
        <v>4717</v>
      </c>
      <c r="DB432" s="126" t="s">
        <v>7112</v>
      </c>
      <c r="DC432" s="127" t="s">
        <v>4717</v>
      </c>
      <c r="EQ432" s="135"/>
      <c r="ES432" s="135"/>
      <c r="GP432" s="255">
        <v>102449</v>
      </c>
      <c r="GQ432" s="255" t="s">
        <v>7113</v>
      </c>
    </row>
    <row r="433" spans="100:199" ht="14.85" customHeight="1">
      <c r="CV433" s="126" t="s">
        <v>7114</v>
      </c>
      <c r="CW433" s="127" t="s">
        <v>4718</v>
      </c>
      <c r="CX433" s="126" t="s">
        <v>7114</v>
      </c>
      <c r="CY433" s="127" t="s">
        <v>4718</v>
      </c>
      <c r="CZ433" s="126" t="s">
        <v>7114</v>
      </c>
      <c r="DA433" s="127" t="s">
        <v>4718</v>
      </c>
      <c r="DB433" s="126" t="s">
        <v>7114</v>
      </c>
      <c r="DC433" s="127" t="s">
        <v>4718</v>
      </c>
      <c r="EQ433" s="135"/>
      <c r="ES433" s="135"/>
      <c r="GP433" s="255">
        <v>102325</v>
      </c>
      <c r="GQ433" s="255" t="s">
        <v>7115</v>
      </c>
    </row>
    <row r="434" spans="100:199" ht="14.85" customHeight="1">
      <c r="CV434" s="126" t="s">
        <v>7116</v>
      </c>
      <c r="CW434" s="127" t="s">
        <v>4719</v>
      </c>
      <c r="CX434" s="126" t="s">
        <v>7116</v>
      </c>
      <c r="CY434" s="127" t="s">
        <v>4719</v>
      </c>
      <c r="CZ434" s="126" t="s">
        <v>7116</v>
      </c>
      <c r="DA434" s="127" t="s">
        <v>4719</v>
      </c>
      <c r="DB434" s="126" t="s">
        <v>7116</v>
      </c>
      <c r="DC434" s="127" t="s">
        <v>4719</v>
      </c>
      <c r="EQ434" s="135"/>
      <c r="ES434" s="135"/>
      <c r="GP434" s="255">
        <v>102328</v>
      </c>
      <c r="GQ434" s="255" t="s">
        <v>7117</v>
      </c>
    </row>
    <row r="435" spans="100:199" ht="14.85" customHeight="1">
      <c r="CV435" s="126" t="s">
        <v>7118</v>
      </c>
      <c r="CW435" s="127" t="s">
        <v>4720</v>
      </c>
      <c r="CX435" s="126" t="s">
        <v>7118</v>
      </c>
      <c r="CY435" s="127" t="s">
        <v>4720</v>
      </c>
      <c r="CZ435" s="126" t="s">
        <v>7118</v>
      </c>
      <c r="DA435" s="127" t="s">
        <v>4720</v>
      </c>
      <c r="DB435" s="126" t="s">
        <v>7118</v>
      </c>
      <c r="DC435" s="127" t="s">
        <v>4720</v>
      </c>
      <c r="EQ435" s="135"/>
      <c r="ES435" s="135"/>
      <c r="GP435" s="255">
        <v>102329</v>
      </c>
      <c r="GQ435" s="255" t="s">
        <v>7119</v>
      </c>
    </row>
    <row r="436" spans="100:199" ht="14.85" customHeight="1">
      <c r="CV436" s="126" t="s">
        <v>7120</v>
      </c>
      <c r="CW436" s="127" t="s">
        <v>4721</v>
      </c>
      <c r="CX436" s="126" t="s">
        <v>7120</v>
      </c>
      <c r="CY436" s="127" t="s">
        <v>4721</v>
      </c>
      <c r="CZ436" s="126" t="s">
        <v>7120</v>
      </c>
      <c r="DA436" s="127" t="s">
        <v>4721</v>
      </c>
      <c r="DB436" s="126" t="s">
        <v>7120</v>
      </c>
      <c r="DC436" s="127" t="s">
        <v>4721</v>
      </c>
      <c r="EQ436" s="135"/>
      <c r="ES436" s="135"/>
      <c r="GP436" s="255">
        <v>102339</v>
      </c>
      <c r="GQ436" s="255" t="s">
        <v>7121</v>
      </c>
    </row>
    <row r="437" spans="100:199" ht="14.85" customHeight="1">
      <c r="CV437" s="126" t="s">
        <v>7122</v>
      </c>
      <c r="CW437" s="127" t="s">
        <v>4722</v>
      </c>
      <c r="CX437" s="126" t="s">
        <v>7122</v>
      </c>
      <c r="CY437" s="127" t="s">
        <v>4722</v>
      </c>
      <c r="CZ437" s="126" t="s">
        <v>7122</v>
      </c>
      <c r="DA437" s="127" t="s">
        <v>4722</v>
      </c>
      <c r="DB437" s="126" t="s">
        <v>7122</v>
      </c>
      <c r="DC437" s="127" t="s">
        <v>4722</v>
      </c>
      <c r="EQ437" s="135"/>
      <c r="ES437" s="135"/>
      <c r="GP437" s="255">
        <v>102348</v>
      </c>
      <c r="GQ437" s="255" t="s">
        <v>7123</v>
      </c>
    </row>
    <row r="438" spans="100:199" ht="14.85" customHeight="1">
      <c r="CV438" s="126" t="s">
        <v>7124</v>
      </c>
      <c r="CW438" s="127" t="s">
        <v>4723</v>
      </c>
      <c r="CX438" s="126" t="s">
        <v>7124</v>
      </c>
      <c r="CY438" s="127" t="s">
        <v>4723</v>
      </c>
      <c r="CZ438" s="126" t="s">
        <v>7124</v>
      </c>
      <c r="DA438" s="127" t="s">
        <v>4723</v>
      </c>
      <c r="DB438" s="126" t="s">
        <v>7124</v>
      </c>
      <c r="DC438" s="127" t="s">
        <v>4723</v>
      </c>
      <c r="EQ438" s="135"/>
      <c r="ES438" s="135"/>
      <c r="GP438" s="255">
        <v>102368</v>
      </c>
      <c r="GQ438" s="255" t="s">
        <v>7125</v>
      </c>
    </row>
    <row r="439" spans="100:199" ht="14.85" customHeight="1">
      <c r="CV439" s="126" t="s">
        <v>7126</v>
      </c>
      <c r="CW439" s="127" t="s">
        <v>4724</v>
      </c>
      <c r="CX439" s="126" t="s">
        <v>7126</v>
      </c>
      <c r="CY439" s="127" t="s">
        <v>4724</v>
      </c>
      <c r="CZ439" s="126" t="s">
        <v>7126</v>
      </c>
      <c r="DA439" s="127" t="s">
        <v>4724</v>
      </c>
      <c r="DB439" s="126" t="s">
        <v>7126</v>
      </c>
      <c r="DC439" s="127" t="s">
        <v>4724</v>
      </c>
      <c r="EQ439" s="135"/>
      <c r="ES439" s="135"/>
      <c r="GP439" s="255">
        <v>102395</v>
      </c>
      <c r="GQ439" s="255" t="s">
        <v>7127</v>
      </c>
    </row>
    <row r="440" spans="100:199" ht="14.85" customHeight="1">
      <c r="CV440" s="126" t="s">
        <v>7128</v>
      </c>
      <c r="CW440" s="127" t="s">
        <v>4725</v>
      </c>
      <c r="CX440" s="126" t="s">
        <v>7128</v>
      </c>
      <c r="CY440" s="127" t="s">
        <v>4725</v>
      </c>
      <c r="CZ440" s="126" t="s">
        <v>7128</v>
      </c>
      <c r="DA440" s="127" t="s">
        <v>4725</v>
      </c>
      <c r="DB440" s="126" t="s">
        <v>7128</v>
      </c>
      <c r="DC440" s="127" t="s">
        <v>4725</v>
      </c>
      <c r="EQ440" s="135"/>
      <c r="ES440" s="135"/>
      <c r="GP440" s="255">
        <v>102410</v>
      </c>
      <c r="GQ440" s="255" t="s">
        <v>7129</v>
      </c>
    </row>
    <row r="441" spans="100:199" ht="14.85" customHeight="1">
      <c r="CV441" s="126" t="s">
        <v>7130</v>
      </c>
      <c r="CW441" s="127" t="s">
        <v>4726</v>
      </c>
      <c r="CX441" s="126" t="s">
        <v>7130</v>
      </c>
      <c r="CY441" s="127" t="s">
        <v>4726</v>
      </c>
      <c r="CZ441" s="126" t="s">
        <v>7130</v>
      </c>
      <c r="DA441" s="127" t="s">
        <v>4726</v>
      </c>
      <c r="DB441" s="126" t="s">
        <v>7130</v>
      </c>
      <c r="DC441" s="127" t="s">
        <v>4726</v>
      </c>
      <c r="EQ441" s="135"/>
      <c r="ES441" s="135"/>
      <c r="GP441" s="255">
        <v>102417</v>
      </c>
      <c r="GQ441" s="255" t="s">
        <v>7131</v>
      </c>
    </row>
    <row r="442" spans="100:199" ht="14.85" customHeight="1">
      <c r="CV442" s="126" t="s">
        <v>7130</v>
      </c>
      <c r="CW442" s="127" t="s">
        <v>4726</v>
      </c>
      <c r="CX442" s="126" t="s">
        <v>7130</v>
      </c>
      <c r="CY442" s="127" t="s">
        <v>4726</v>
      </c>
      <c r="CZ442" s="126" t="s">
        <v>7130</v>
      </c>
      <c r="DA442" s="127" t="s">
        <v>4726</v>
      </c>
      <c r="DB442" s="126" t="s">
        <v>7130</v>
      </c>
      <c r="DC442" s="127" t="s">
        <v>4726</v>
      </c>
      <c r="EQ442" s="135"/>
      <c r="ES442" s="135"/>
      <c r="GP442" s="255">
        <v>102418</v>
      </c>
      <c r="GQ442" s="255" t="s">
        <v>7132</v>
      </c>
    </row>
    <row r="443" spans="100:199" ht="14.85" customHeight="1">
      <c r="CV443" s="126" t="s">
        <v>2462</v>
      </c>
      <c r="CW443" s="127" t="s">
        <v>4727</v>
      </c>
      <c r="CX443" s="126" t="s">
        <v>2462</v>
      </c>
      <c r="CY443" s="127" t="s">
        <v>4727</v>
      </c>
      <c r="CZ443" s="126" t="s">
        <v>2462</v>
      </c>
      <c r="DA443" s="127" t="s">
        <v>4727</v>
      </c>
      <c r="DB443" s="126" t="s">
        <v>2462</v>
      </c>
      <c r="DC443" s="127" t="s">
        <v>4727</v>
      </c>
      <c r="EQ443" s="135"/>
      <c r="ES443" s="135"/>
      <c r="GP443" s="255">
        <v>102419</v>
      </c>
      <c r="GQ443" s="255" t="s">
        <v>7133</v>
      </c>
    </row>
    <row r="444" spans="100:199" ht="14.85" customHeight="1">
      <c r="CV444" s="126" t="s">
        <v>7134</v>
      </c>
      <c r="CW444" s="127" t="s">
        <v>4728</v>
      </c>
      <c r="CX444" s="126" t="s">
        <v>7134</v>
      </c>
      <c r="CY444" s="127" t="s">
        <v>4728</v>
      </c>
      <c r="CZ444" s="126" t="s">
        <v>7134</v>
      </c>
      <c r="DA444" s="127" t="s">
        <v>4728</v>
      </c>
      <c r="DB444" s="126" t="s">
        <v>7134</v>
      </c>
      <c r="DC444" s="127" t="s">
        <v>4728</v>
      </c>
      <c r="EQ444" s="135"/>
      <c r="ES444" s="135"/>
      <c r="GP444" s="255">
        <v>102423</v>
      </c>
      <c r="GQ444" s="255" t="s">
        <v>7135</v>
      </c>
    </row>
    <row r="445" spans="100:199" ht="14.85" customHeight="1">
      <c r="CV445" s="126" t="s">
        <v>7136</v>
      </c>
      <c r="CW445" s="127" t="s">
        <v>4729</v>
      </c>
      <c r="CX445" s="126" t="s">
        <v>7136</v>
      </c>
      <c r="CY445" s="127" t="s">
        <v>4729</v>
      </c>
      <c r="CZ445" s="126" t="s">
        <v>7136</v>
      </c>
      <c r="DA445" s="127" t="s">
        <v>4729</v>
      </c>
      <c r="DB445" s="126" t="s">
        <v>7136</v>
      </c>
      <c r="DC445" s="127" t="s">
        <v>4729</v>
      </c>
      <c r="EQ445" s="135"/>
      <c r="ES445" s="135"/>
      <c r="GP445" s="255">
        <v>102432</v>
      </c>
      <c r="GQ445" s="255" t="s">
        <v>7137</v>
      </c>
    </row>
    <row r="446" spans="100:199" ht="14.85" customHeight="1">
      <c r="CV446" s="126" t="s">
        <v>7138</v>
      </c>
      <c r="CW446" s="127" t="s">
        <v>4730</v>
      </c>
      <c r="CX446" s="126" t="s">
        <v>7138</v>
      </c>
      <c r="CY446" s="127" t="s">
        <v>4730</v>
      </c>
      <c r="CZ446" s="126" t="s">
        <v>7138</v>
      </c>
      <c r="DA446" s="127" t="s">
        <v>4730</v>
      </c>
      <c r="DB446" s="126" t="s">
        <v>7138</v>
      </c>
      <c r="DC446" s="127" t="s">
        <v>4730</v>
      </c>
      <c r="EQ446" s="135"/>
      <c r="ES446" s="135"/>
      <c r="GP446" s="255">
        <v>102433</v>
      </c>
      <c r="GQ446" s="255" t="s">
        <v>7139</v>
      </c>
    </row>
    <row r="447" spans="100:199" ht="14.85" customHeight="1">
      <c r="CV447" s="126" t="s">
        <v>7140</v>
      </c>
      <c r="CW447" s="127" t="s">
        <v>4731</v>
      </c>
      <c r="CX447" s="126" t="s">
        <v>7140</v>
      </c>
      <c r="CY447" s="127" t="s">
        <v>4731</v>
      </c>
      <c r="CZ447" s="126" t="s">
        <v>7140</v>
      </c>
      <c r="DA447" s="127" t="s">
        <v>4731</v>
      </c>
      <c r="DB447" s="126" t="s">
        <v>7140</v>
      </c>
      <c r="DC447" s="127" t="s">
        <v>4731</v>
      </c>
      <c r="EQ447" s="135"/>
      <c r="ES447" s="135"/>
      <c r="GP447" s="255">
        <v>102434</v>
      </c>
      <c r="GQ447" s="255" t="s">
        <v>7141</v>
      </c>
    </row>
    <row r="448" spans="100:199" ht="14.85" customHeight="1">
      <c r="CV448" s="126" t="s">
        <v>7142</v>
      </c>
      <c r="CW448" s="127" t="s">
        <v>4732</v>
      </c>
      <c r="CX448" s="126" t="s">
        <v>7142</v>
      </c>
      <c r="CY448" s="127" t="s">
        <v>4732</v>
      </c>
      <c r="CZ448" s="126" t="s">
        <v>7142</v>
      </c>
      <c r="DA448" s="127" t="s">
        <v>4732</v>
      </c>
      <c r="DB448" s="126" t="s">
        <v>7142</v>
      </c>
      <c r="DC448" s="127" t="s">
        <v>4732</v>
      </c>
      <c r="EQ448" s="135"/>
      <c r="ES448" s="135"/>
      <c r="GP448" s="255">
        <v>102437</v>
      </c>
      <c r="GQ448" s="255" t="s">
        <v>7143</v>
      </c>
    </row>
    <row r="449" spans="100:199" ht="14.85" customHeight="1">
      <c r="CV449" s="126" t="s">
        <v>7144</v>
      </c>
      <c r="CW449" s="127" t="s">
        <v>4733</v>
      </c>
      <c r="CX449" s="126" t="s">
        <v>7144</v>
      </c>
      <c r="CY449" s="127" t="s">
        <v>4733</v>
      </c>
      <c r="CZ449" s="126" t="s">
        <v>7144</v>
      </c>
      <c r="DA449" s="127" t="s">
        <v>4733</v>
      </c>
      <c r="DB449" s="126" t="s">
        <v>7144</v>
      </c>
      <c r="DC449" s="127" t="s">
        <v>4733</v>
      </c>
      <c r="EQ449" s="135"/>
      <c r="ES449" s="135"/>
      <c r="GP449" s="255">
        <v>102442</v>
      </c>
      <c r="GQ449" s="255" t="s">
        <v>7145</v>
      </c>
    </row>
    <row r="450" spans="100:199" ht="14.85" customHeight="1">
      <c r="CV450" s="126" t="s">
        <v>7146</v>
      </c>
      <c r="CW450" s="127" t="s">
        <v>4734</v>
      </c>
      <c r="CX450" s="126" t="s">
        <v>7146</v>
      </c>
      <c r="CY450" s="127" t="s">
        <v>4734</v>
      </c>
      <c r="CZ450" s="126" t="s">
        <v>7146</v>
      </c>
      <c r="DA450" s="127" t="s">
        <v>4734</v>
      </c>
      <c r="DB450" s="126" t="s">
        <v>7146</v>
      </c>
      <c r="DC450" s="127" t="s">
        <v>4734</v>
      </c>
      <c r="EQ450" s="135"/>
      <c r="ES450" s="135"/>
      <c r="GP450" s="255">
        <v>102450</v>
      </c>
      <c r="GQ450" s="255" t="s">
        <v>7147</v>
      </c>
    </row>
    <row r="451" spans="100:199" ht="14.85" customHeight="1">
      <c r="CV451" s="126" t="s">
        <v>7148</v>
      </c>
      <c r="CW451" s="127" t="s">
        <v>4735</v>
      </c>
      <c r="CX451" s="126" t="s">
        <v>7148</v>
      </c>
      <c r="CY451" s="127" t="s">
        <v>4735</v>
      </c>
      <c r="CZ451" s="126" t="s">
        <v>7148</v>
      </c>
      <c r="DA451" s="127" t="s">
        <v>4735</v>
      </c>
      <c r="DB451" s="126" t="s">
        <v>7148</v>
      </c>
      <c r="DC451" s="127" t="s">
        <v>4735</v>
      </c>
      <c r="EQ451" s="135"/>
      <c r="ES451" s="135"/>
      <c r="GP451" s="255">
        <v>102318</v>
      </c>
      <c r="GQ451" s="255" t="s">
        <v>7149</v>
      </c>
    </row>
    <row r="452" spans="100:199" ht="14.85" customHeight="1">
      <c r="CV452" s="126" t="s">
        <v>7150</v>
      </c>
      <c r="CW452" s="127" t="s">
        <v>4736</v>
      </c>
      <c r="CX452" s="126" t="s">
        <v>7150</v>
      </c>
      <c r="CY452" s="127" t="s">
        <v>4736</v>
      </c>
      <c r="CZ452" s="126" t="s">
        <v>7150</v>
      </c>
      <c r="DA452" s="127" t="s">
        <v>4736</v>
      </c>
      <c r="DB452" s="126" t="s">
        <v>7150</v>
      </c>
      <c r="DC452" s="127" t="s">
        <v>4736</v>
      </c>
      <c r="EQ452" s="135"/>
      <c r="ES452" s="135"/>
      <c r="GP452" s="255">
        <v>102337</v>
      </c>
      <c r="GQ452" s="255" t="s">
        <v>7151</v>
      </c>
    </row>
    <row r="453" spans="100:199" ht="14.85" customHeight="1">
      <c r="CV453" s="126" t="s">
        <v>7152</v>
      </c>
      <c r="CW453" s="127" t="s">
        <v>4737</v>
      </c>
      <c r="CX453" s="126" t="s">
        <v>7152</v>
      </c>
      <c r="CY453" s="127" t="s">
        <v>4737</v>
      </c>
      <c r="CZ453" s="126" t="s">
        <v>7152</v>
      </c>
      <c r="DA453" s="127" t="s">
        <v>4737</v>
      </c>
      <c r="DB453" s="126" t="s">
        <v>7152</v>
      </c>
      <c r="DC453" s="127" t="s">
        <v>4737</v>
      </c>
      <c r="EQ453" s="135"/>
      <c r="ES453" s="135"/>
      <c r="GP453" s="255">
        <v>102349</v>
      </c>
      <c r="GQ453" s="255" t="s">
        <v>7153</v>
      </c>
    </row>
    <row r="454" spans="100:199" ht="14.85" customHeight="1">
      <c r="CV454" s="126" t="s">
        <v>7154</v>
      </c>
      <c r="CW454" s="127" t="s">
        <v>4738</v>
      </c>
      <c r="CX454" s="126" t="s">
        <v>7154</v>
      </c>
      <c r="CY454" s="127" t="s">
        <v>4738</v>
      </c>
      <c r="CZ454" s="126" t="s">
        <v>7154</v>
      </c>
      <c r="DA454" s="127" t="s">
        <v>4738</v>
      </c>
      <c r="DB454" s="126" t="s">
        <v>7154</v>
      </c>
      <c r="DC454" s="127" t="s">
        <v>4738</v>
      </c>
      <c r="EQ454" s="135"/>
      <c r="ES454" s="135"/>
      <c r="GP454" s="255">
        <v>102374</v>
      </c>
      <c r="GQ454" s="255" t="s">
        <v>7155</v>
      </c>
    </row>
    <row r="455" spans="100:199" ht="14.85" customHeight="1">
      <c r="CV455" s="126" t="s">
        <v>7154</v>
      </c>
      <c r="CW455" s="127" t="s">
        <v>4738</v>
      </c>
      <c r="CX455" s="126" t="s">
        <v>7154</v>
      </c>
      <c r="CY455" s="127" t="s">
        <v>4738</v>
      </c>
      <c r="CZ455" s="126" t="s">
        <v>7154</v>
      </c>
      <c r="DA455" s="127" t="s">
        <v>4738</v>
      </c>
      <c r="DB455" s="126" t="s">
        <v>7154</v>
      </c>
      <c r="DC455" s="127" t="s">
        <v>4738</v>
      </c>
      <c r="EQ455" s="135"/>
      <c r="ES455" s="135"/>
      <c r="GP455" s="255">
        <v>102397</v>
      </c>
      <c r="GQ455" s="255" t="s">
        <v>7156</v>
      </c>
    </row>
    <row r="456" spans="100:199" ht="14.85" customHeight="1">
      <c r="CV456" s="126" t="s">
        <v>3409</v>
      </c>
      <c r="CW456" s="127" t="s">
        <v>4739</v>
      </c>
      <c r="CX456" s="126" t="s">
        <v>3409</v>
      </c>
      <c r="CY456" s="127" t="s">
        <v>4739</v>
      </c>
      <c r="CZ456" s="126" t="s">
        <v>3409</v>
      </c>
      <c r="DA456" s="127" t="s">
        <v>4739</v>
      </c>
      <c r="DB456" s="126" t="s">
        <v>3409</v>
      </c>
      <c r="DC456" s="127" t="s">
        <v>4739</v>
      </c>
      <c r="EQ456" s="135"/>
      <c r="ES456" s="135"/>
      <c r="GP456" s="255">
        <v>102398</v>
      </c>
      <c r="GQ456" s="255" t="s">
        <v>7157</v>
      </c>
    </row>
    <row r="457" spans="100:199" ht="14.85" customHeight="1">
      <c r="CV457" s="126" t="s">
        <v>7158</v>
      </c>
      <c r="CW457" s="127" t="s">
        <v>4740</v>
      </c>
      <c r="CX457" s="126" t="s">
        <v>7158</v>
      </c>
      <c r="CY457" s="127" t="s">
        <v>4740</v>
      </c>
      <c r="CZ457" s="126" t="s">
        <v>7158</v>
      </c>
      <c r="DA457" s="127" t="s">
        <v>4740</v>
      </c>
      <c r="DB457" s="126" t="s">
        <v>7158</v>
      </c>
      <c r="DC457" s="127" t="s">
        <v>4740</v>
      </c>
      <c r="EQ457" s="135"/>
      <c r="ES457" s="135"/>
      <c r="GP457" s="255">
        <v>102399</v>
      </c>
      <c r="GQ457" s="255" t="s">
        <v>7159</v>
      </c>
    </row>
    <row r="458" spans="100:199" ht="14.85" customHeight="1">
      <c r="CV458" s="126" t="s">
        <v>7158</v>
      </c>
      <c r="CW458" s="127" t="s">
        <v>4740</v>
      </c>
      <c r="CX458" s="126" t="s">
        <v>7158</v>
      </c>
      <c r="CY458" s="127" t="s">
        <v>4740</v>
      </c>
      <c r="CZ458" s="126" t="s">
        <v>7158</v>
      </c>
      <c r="DA458" s="127" t="s">
        <v>4740</v>
      </c>
      <c r="DB458" s="126" t="s">
        <v>7158</v>
      </c>
      <c r="DC458" s="127" t="s">
        <v>4740</v>
      </c>
      <c r="EQ458" s="135"/>
      <c r="ES458" s="135"/>
      <c r="GP458" s="255">
        <v>102402</v>
      </c>
      <c r="GQ458" s="255" t="s">
        <v>7160</v>
      </c>
    </row>
    <row r="459" spans="100:199" ht="14.85" customHeight="1">
      <c r="CV459" s="126" t="s">
        <v>7158</v>
      </c>
      <c r="CW459" s="127" t="s">
        <v>4740</v>
      </c>
      <c r="CX459" s="126" t="s">
        <v>7158</v>
      </c>
      <c r="CY459" s="127" t="s">
        <v>4740</v>
      </c>
      <c r="CZ459" s="126" t="s">
        <v>7158</v>
      </c>
      <c r="DA459" s="127" t="s">
        <v>4740</v>
      </c>
      <c r="DB459" s="126" t="s">
        <v>7158</v>
      </c>
      <c r="DC459" s="127" t="s">
        <v>4740</v>
      </c>
      <c r="EQ459" s="135"/>
      <c r="ES459" s="135"/>
      <c r="GP459" s="255">
        <v>102406</v>
      </c>
      <c r="GQ459" s="255" t="s">
        <v>7161</v>
      </c>
    </row>
    <row r="460" spans="100:199" ht="14.85" customHeight="1">
      <c r="CV460" s="126" t="s">
        <v>7162</v>
      </c>
      <c r="CW460" s="127" t="s">
        <v>4741</v>
      </c>
      <c r="CX460" s="126" t="s">
        <v>7162</v>
      </c>
      <c r="CY460" s="127" t="s">
        <v>4741</v>
      </c>
      <c r="CZ460" s="126" t="s">
        <v>7162</v>
      </c>
      <c r="DA460" s="127" t="s">
        <v>4741</v>
      </c>
      <c r="DB460" s="126" t="s">
        <v>7162</v>
      </c>
      <c r="DC460" s="127" t="s">
        <v>4741</v>
      </c>
      <c r="EQ460" s="135"/>
      <c r="ES460" s="135"/>
      <c r="GP460" s="255">
        <v>102415</v>
      </c>
      <c r="GQ460" s="255" t="s">
        <v>7163</v>
      </c>
    </row>
    <row r="461" spans="100:199" ht="14.85" customHeight="1">
      <c r="CV461" s="126" t="s">
        <v>7162</v>
      </c>
      <c r="CW461" s="127" t="s">
        <v>4741</v>
      </c>
      <c r="CX461" s="126" t="s">
        <v>7162</v>
      </c>
      <c r="CY461" s="127" t="s">
        <v>4741</v>
      </c>
      <c r="CZ461" s="126" t="s">
        <v>7162</v>
      </c>
      <c r="DA461" s="127" t="s">
        <v>4741</v>
      </c>
      <c r="DB461" s="126" t="s">
        <v>7162</v>
      </c>
      <c r="DC461" s="127" t="s">
        <v>4741</v>
      </c>
      <c r="EQ461" s="135"/>
      <c r="ES461" s="135"/>
      <c r="GP461" s="255">
        <v>102416</v>
      </c>
      <c r="GQ461" s="255" t="s">
        <v>7164</v>
      </c>
    </row>
    <row r="462" spans="100:199" ht="14.85" customHeight="1">
      <c r="CV462" s="126" t="s">
        <v>7162</v>
      </c>
      <c r="CW462" s="127" t="s">
        <v>4741</v>
      </c>
      <c r="CX462" s="126" t="s">
        <v>7162</v>
      </c>
      <c r="CY462" s="127" t="s">
        <v>4741</v>
      </c>
      <c r="CZ462" s="126" t="s">
        <v>7162</v>
      </c>
      <c r="DA462" s="127" t="s">
        <v>4741</v>
      </c>
      <c r="DB462" s="126" t="s">
        <v>7162</v>
      </c>
      <c r="DC462" s="127" t="s">
        <v>4741</v>
      </c>
      <c r="EQ462" s="135"/>
      <c r="ES462" s="135"/>
      <c r="GP462" s="255">
        <v>102420</v>
      </c>
      <c r="GQ462" s="255" t="s">
        <v>7165</v>
      </c>
    </row>
    <row r="463" spans="100:199" ht="14.85" customHeight="1">
      <c r="CV463" s="126" t="s">
        <v>7166</v>
      </c>
      <c r="CW463" s="127" t="s">
        <v>4742</v>
      </c>
      <c r="CX463" s="126" t="s">
        <v>7166</v>
      </c>
      <c r="CY463" s="127" t="s">
        <v>4742</v>
      </c>
      <c r="CZ463" s="126" t="s">
        <v>7166</v>
      </c>
      <c r="DA463" s="127" t="s">
        <v>4742</v>
      </c>
      <c r="DB463" s="126" t="s">
        <v>7166</v>
      </c>
      <c r="DC463" s="127" t="s">
        <v>4742</v>
      </c>
      <c r="EQ463" s="135"/>
      <c r="ES463" s="135"/>
      <c r="GP463" s="255">
        <v>102323</v>
      </c>
      <c r="GQ463" s="255" t="s">
        <v>7167</v>
      </c>
    </row>
    <row r="464" spans="100:199" ht="14.85" customHeight="1">
      <c r="CV464" s="126" t="s">
        <v>7168</v>
      </c>
      <c r="CW464" s="127" t="s">
        <v>4743</v>
      </c>
      <c r="CX464" s="126" t="s">
        <v>7168</v>
      </c>
      <c r="CY464" s="127" t="s">
        <v>4743</v>
      </c>
      <c r="CZ464" s="126" t="s">
        <v>7168</v>
      </c>
      <c r="DA464" s="127" t="s">
        <v>4743</v>
      </c>
      <c r="DB464" s="126" t="s">
        <v>7168</v>
      </c>
      <c r="DC464" s="127" t="s">
        <v>4743</v>
      </c>
      <c r="EQ464" s="135"/>
      <c r="ES464" s="135"/>
      <c r="GP464" s="255">
        <v>102326</v>
      </c>
      <c r="GQ464" s="255" t="s">
        <v>7169</v>
      </c>
    </row>
    <row r="465" spans="100:199" ht="14.85" customHeight="1">
      <c r="CV465" s="126" t="s">
        <v>7170</v>
      </c>
      <c r="CW465" s="127" t="s">
        <v>4744</v>
      </c>
      <c r="CX465" s="126" t="s">
        <v>7170</v>
      </c>
      <c r="CY465" s="127" t="s">
        <v>4744</v>
      </c>
      <c r="CZ465" s="126" t="s">
        <v>7170</v>
      </c>
      <c r="DA465" s="127" t="s">
        <v>4744</v>
      </c>
      <c r="DB465" s="126" t="s">
        <v>7170</v>
      </c>
      <c r="DC465" s="127" t="s">
        <v>4744</v>
      </c>
      <c r="EQ465" s="135"/>
      <c r="ES465" s="135"/>
      <c r="GP465" s="255">
        <v>102343</v>
      </c>
      <c r="GQ465" s="255" t="s">
        <v>7171</v>
      </c>
    </row>
    <row r="466" spans="100:199" ht="14.85" customHeight="1">
      <c r="CV466" s="126" t="s">
        <v>7172</v>
      </c>
      <c r="CW466" s="127" t="s">
        <v>4745</v>
      </c>
      <c r="CX466" s="126" t="s">
        <v>7172</v>
      </c>
      <c r="CY466" s="127" t="s">
        <v>4745</v>
      </c>
      <c r="CZ466" s="126" t="s">
        <v>7172</v>
      </c>
      <c r="DA466" s="127" t="s">
        <v>4745</v>
      </c>
      <c r="DB466" s="126" t="s">
        <v>7172</v>
      </c>
      <c r="DC466" s="127" t="s">
        <v>4745</v>
      </c>
      <c r="EQ466" s="135"/>
      <c r="ES466" s="135"/>
      <c r="GP466" s="255">
        <v>102344</v>
      </c>
      <c r="GQ466" s="255" t="s">
        <v>7173</v>
      </c>
    </row>
    <row r="467" spans="100:199" ht="14.85" customHeight="1">
      <c r="CV467" s="126" t="s">
        <v>7174</v>
      </c>
      <c r="CW467" s="127" t="s">
        <v>4746</v>
      </c>
      <c r="CX467" s="126" t="s">
        <v>7174</v>
      </c>
      <c r="CY467" s="127" t="s">
        <v>4746</v>
      </c>
      <c r="CZ467" s="126" t="s">
        <v>7174</v>
      </c>
      <c r="DA467" s="127" t="s">
        <v>4746</v>
      </c>
      <c r="DB467" s="126" t="s">
        <v>7174</v>
      </c>
      <c r="DC467" s="127" t="s">
        <v>4746</v>
      </c>
      <c r="EQ467" s="135"/>
      <c r="ES467" s="135"/>
      <c r="GP467" s="255">
        <v>102375</v>
      </c>
      <c r="GQ467" s="255" t="s">
        <v>7175</v>
      </c>
    </row>
    <row r="468" spans="100:199" ht="14.85" customHeight="1">
      <c r="CV468" s="126" t="s">
        <v>7176</v>
      </c>
      <c r="CW468" s="127" t="s">
        <v>4747</v>
      </c>
      <c r="CX468" s="126" t="s">
        <v>7176</v>
      </c>
      <c r="CY468" s="127" t="s">
        <v>4747</v>
      </c>
      <c r="CZ468" s="126" t="s">
        <v>7176</v>
      </c>
      <c r="DA468" s="127" t="s">
        <v>4747</v>
      </c>
      <c r="DB468" s="126" t="s">
        <v>7176</v>
      </c>
      <c r="DC468" s="127" t="s">
        <v>4747</v>
      </c>
      <c r="EQ468" s="135"/>
      <c r="ES468" s="135"/>
      <c r="GP468" s="255">
        <v>102376</v>
      </c>
      <c r="GQ468" s="255" t="s">
        <v>7177</v>
      </c>
    </row>
    <row r="469" spans="100:199" ht="14.85" customHeight="1">
      <c r="CV469" s="126" t="s">
        <v>7178</v>
      </c>
      <c r="CW469" s="127" t="s">
        <v>4748</v>
      </c>
      <c r="CX469" s="126" t="s">
        <v>7178</v>
      </c>
      <c r="CY469" s="127" t="s">
        <v>4748</v>
      </c>
      <c r="CZ469" s="126" t="s">
        <v>7178</v>
      </c>
      <c r="DA469" s="127" t="s">
        <v>4748</v>
      </c>
      <c r="DB469" s="126" t="s">
        <v>7178</v>
      </c>
      <c r="DC469" s="127" t="s">
        <v>4748</v>
      </c>
      <c r="EQ469" s="135"/>
      <c r="ES469" s="135"/>
      <c r="GP469" s="255">
        <v>102379</v>
      </c>
      <c r="GQ469" s="255" t="s">
        <v>7179</v>
      </c>
    </row>
    <row r="470" spans="100:199" ht="14.85" customHeight="1">
      <c r="CV470" s="126" t="s">
        <v>7180</v>
      </c>
      <c r="CW470" s="127" t="s">
        <v>4749</v>
      </c>
      <c r="CX470" s="126" t="s">
        <v>7180</v>
      </c>
      <c r="CY470" s="127" t="s">
        <v>4749</v>
      </c>
      <c r="CZ470" s="126" t="s">
        <v>7180</v>
      </c>
      <c r="DA470" s="127" t="s">
        <v>4749</v>
      </c>
      <c r="DB470" s="126" t="s">
        <v>7180</v>
      </c>
      <c r="DC470" s="127" t="s">
        <v>4749</v>
      </c>
      <c r="EQ470" s="135"/>
      <c r="ES470" s="135"/>
      <c r="GP470" s="255">
        <v>102380</v>
      </c>
      <c r="GQ470" s="255" t="s">
        <v>7181</v>
      </c>
    </row>
    <row r="471" spans="100:199" ht="14.85" customHeight="1">
      <c r="CV471" s="126" t="s">
        <v>7182</v>
      </c>
      <c r="CW471" s="127" t="s">
        <v>4750</v>
      </c>
      <c r="CX471" s="126" t="s">
        <v>7182</v>
      </c>
      <c r="CY471" s="127" t="s">
        <v>4750</v>
      </c>
      <c r="CZ471" s="126" t="s">
        <v>7182</v>
      </c>
      <c r="DA471" s="127" t="s">
        <v>4750</v>
      </c>
      <c r="DB471" s="126" t="s">
        <v>7182</v>
      </c>
      <c r="DC471" s="127" t="s">
        <v>4750</v>
      </c>
      <c r="EQ471" s="135"/>
      <c r="ES471" s="135"/>
      <c r="GP471" s="255">
        <v>102384</v>
      </c>
      <c r="GQ471" s="255" t="s">
        <v>7183</v>
      </c>
    </row>
    <row r="472" spans="100:199" ht="14.85" customHeight="1">
      <c r="CV472" s="126" t="s">
        <v>7184</v>
      </c>
      <c r="CW472" s="127" t="s">
        <v>4751</v>
      </c>
      <c r="CX472" s="126" t="s">
        <v>7184</v>
      </c>
      <c r="CY472" s="127" t="s">
        <v>4751</v>
      </c>
      <c r="CZ472" s="126" t="s">
        <v>7184</v>
      </c>
      <c r="DA472" s="127" t="s">
        <v>4751</v>
      </c>
      <c r="DB472" s="126" t="s">
        <v>7184</v>
      </c>
      <c r="DC472" s="127" t="s">
        <v>4751</v>
      </c>
      <c r="EQ472" s="135"/>
      <c r="ES472" s="135"/>
      <c r="GP472" s="255">
        <v>102669</v>
      </c>
      <c r="GQ472" s="255" t="s">
        <v>7185</v>
      </c>
    </row>
    <row r="473" spans="100:199" ht="14.85" customHeight="1">
      <c r="CV473" s="126" t="s">
        <v>7186</v>
      </c>
      <c r="CW473" s="127" t="s">
        <v>4752</v>
      </c>
      <c r="CX473" s="126" t="s">
        <v>7186</v>
      </c>
      <c r="CY473" s="127" t="s">
        <v>4752</v>
      </c>
      <c r="CZ473" s="126" t="s">
        <v>7186</v>
      </c>
      <c r="DA473" s="127" t="s">
        <v>4752</v>
      </c>
      <c r="DB473" s="126" t="s">
        <v>7186</v>
      </c>
      <c r="DC473" s="127" t="s">
        <v>4752</v>
      </c>
      <c r="EQ473" s="135"/>
      <c r="ES473" s="135"/>
      <c r="GP473" s="255">
        <v>102670</v>
      </c>
      <c r="GQ473" s="255" t="s">
        <v>7187</v>
      </c>
    </row>
    <row r="474" spans="100:199" ht="14.85" customHeight="1">
      <c r="CV474" s="126" t="s">
        <v>7186</v>
      </c>
      <c r="CW474" s="127" t="s">
        <v>4752</v>
      </c>
      <c r="CX474" s="126" t="s">
        <v>7186</v>
      </c>
      <c r="CY474" s="127" t="s">
        <v>4752</v>
      </c>
      <c r="CZ474" s="126" t="s">
        <v>7186</v>
      </c>
      <c r="DA474" s="127" t="s">
        <v>4752</v>
      </c>
      <c r="DB474" s="126" t="s">
        <v>7186</v>
      </c>
      <c r="DC474" s="127" t="s">
        <v>4752</v>
      </c>
      <c r="EQ474" s="135"/>
      <c r="ES474" s="135"/>
      <c r="GP474" s="255">
        <v>102671</v>
      </c>
      <c r="GQ474" s="255" t="s">
        <v>7188</v>
      </c>
    </row>
    <row r="475" spans="100:199" ht="14.85" customHeight="1">
      <c r="CV475" s="126" t="s">
        <v>7186</v>
      </c>
      <c r="CW475" s="127" t="s">
        <v>4752</v>
      </c>
      <c r="CX475" s="126" t="s">
        <v>7186</v>
      </c>
      <c r="CY475" s="127" t="s">
        <v>4752</v>
      </c>
      <c r="CZ475" s="126" t="s">
        <v>7186</v>
      </c>
      <c r="DA475" s="127" t="s">
        <v>4752</v>
      </c>
      <c r="DB475" s="126" t="s">
        <v>7186</v>
      </c>
      <c r="DC475" s="127" t="s">
        <v>4752</v>
      </c>
      <c r="EQ475" s="135"/>
      <c r="ES475" s="135"/>
      <c r="GP475" s="255">
        <v>102672</v>
      </c>
      <c r="GQ475" s="255" t="s">
        <v>7189</v>
      </c>
    </row>
    <row r="476" spans="100:199" ht="14.85" customHeight="1">
      <c r="CV476" s="126" t="s">
        <v>3589</v>
      </c>
      <c r="CW476" s="127" t="s">
        <v>4753</v>
      </c>
      <c r="CX476" s="126" t="s">
        <v>3589</v>
      </c>
      <c r="CY476" s="127" t="s">
        <v>4753</v>
      </c>
      <c r="CZ476" s="126" t="s">
        <v>3589</v>
      </c>
      <c r="DA476" s="127" t="s">
        <v>4753</v>
      </c>
      <c r="DB476" s="126" t="s">
        <v>3589</v>
      </c>
      <c r="DC476" s="127" t="s">
        <v>4753</v>
      </c>
      <c r="EQ476" s="135"/>
      <c r="ES476" s="135"/>
      <c r="GP476" s="255">
        <v>102673</v>
      </c>
      <c r="GQ476" s="255" t="s">
        <v>7190</v>
      </c>
    </row>
    <row r="477" spans="100:199" ht="14.85" customHeight="1">
      <c r="CV477" s="126" t="s">
        <v>7191</v>
      </c>
      <c r="CW477" s="127" t="s">
        <v>4754</v>
      </c>
      <c r="CX477" s="126" t="s">
        <v>7191</v>
      </c>
      <c r="CY477" s="127" t="s">
        <v>4754</v>
      </c>
      <c r="CZ477" s="126" t="s">
        <v>7191</v>
      </c>
      <c r="DA477" s="127" t="s">
        <v>4754</v>
      </c>
      <c r="DB477" s="126" t="s">
        <v>7191</v>
      </c>
      <c r="DC477" s="127" t="s">
        <v>4754</v>
      </c>
      <c r="EQ477" s="135"/>
      <c r="ES477" s="135"/>
      <c r="GP477" s="255">
        <v>102674</v>
      </c>
      <c r="GQ477" s="255" t="s">
        <v>7192</v>
      </c>
    </row>
    <row r="478" spans="100:199" ht="14.85" customHeight="1">
      <c r="CV478" s="126" t="s">
        <v>7193</v>
      </c>
      <c r="CW478" s="127" t="s">
        <v>4755</v>
      </c>
      <c r="CX478" s="126" t="s">
        <v>7193</v>
      </c>
      <c r="CY478" s="127" t="s">
        <v>4755</v>
      </c>
      <c r="CZ478" s="126" t="s">
        <v>7193</v>
      </c>
      <c r="DA478" s="127" t="s">
        <v>4755</v>
      </c>
      <c r="DB478" s="126" t="s">
        <v>7193</v>
      </c>
      <c r="DC478" s="127" t="s">
        <v>4755</v>
      </c>
      <c r="EQ478" s="135"/>
      <c r="ES478" s="135"/>
      <c r="GP478" s="255">
        <v>102676</v>
      </c>
      <c r="GQ478" s="255" t="s">
        <v>7194</v>
      </c>
    </row>
    <row r="479" spans="100:199" ht="14.85" customHeight="1">
      <c r="CV479" s="126" t="s">
        <v>7193</v>
      </c>
      <c r="CW479" s="127" t="s">
        <v>4755</v>
      </c>
      <c r="CX479" s="126" t="s">
        <v>7193</v>
      </c>
      <c r="CY479" s="127" t="s">
        <v>4755</v>
      </c>
      <c r="CZ479" s="126" t="s">
        <v>7193</v>
      </c>
      <c r="DA479" s="127" t="s">
        <v>4755</v>
      </c>
      <c r="DB479" s="126" t="s">
        <v>7193</v>
      </c>
      <c r="DC479" s="127" t="s">
        <v>4755</v>
      </c>
      <c r="EQ479" s="135"/>
      <c r="ES479" s="135"/>
      <c r="GP479" s="255">
        <v>102684</v>
      </c>
      <c r="GQ479" s="255" t="s">
        <v>7195</v>
      </c>
    </row>
    <row r="480" spans="100:199" ht="14.85" customHeight="1">
      <c r="CV480" s="126" t="s">
        <v>7196</v>
      </c>
      <c r="CW480" s="127" t="s">
        <v>4756</v>
      </c>
      <c r="CX480" s="126" t="s">
        <v>7196</v>
      </c>
      <c r="CY480" s="127" t="s">
        <v>4756</v>
      </c>
      <c r="CZ480" s="126" t="s">
        <v>7196</v>
      </c>
      <c r="DA480" s="127" t="s">
        <v>4756</v>
      </c>
      <c r="DB480" s="126" t="s">
        <v>7196</v>
      </c>
      <c r="DC480" s="127" t="s">
        <v>4756</v>
      </c>
      <c r="EQ480" s="135"/>
      <c r="ES480" s="135"/>
      <c r="GP480" s="255">
        <v>102697</v>
      </c>
      <c r="GQ480" s="255" t="s">
        <v>7197</v>
      </c>
    </row>
    <row r="481" spans="100:199" ht="14.85" customHeight="1">
      <c r="CV481" s="126" t="s">
        <v>7196</v>
      </c>
      <c r="CW481" s="127" t="s">
        <v>4756</v>
      </c>
      <c r="CX481" s="126" t="s">
        <v>7196</v>
      </c>
      <c r="CY481" s="127" t="s">
        <v>4756</v>
      </c>
      <c r="CZ481" s="126" t="s">
        <v>7196</v>
      </c>
      <c r="DA481" s="127" t="s">
        <v>4756</v>
      </c>
      <c r="DB481" s="126" t="s">
        <v>7196</v>
      </c>
      <c r="DC481" s="127" t="s">
        <v>4756</v>
      </c>
      <c r="EQ481" s="135"/>
      <c r="ES481" s="135"/>
      <c r="GP481" s="255">
        <v>102698</v>
      </c>
      <c r="GQ481" s="255" t="s">
        <v>7198</v>
      </c>
    </row>
    <row r="482" spans="100:199" ht="14.85" customHeight="1">
      <c r="CV482" s="126" t="s">
        <v>7199</v>
      </c>
      <c r="CW482" s="127" t="s">
        <v>4757</v>
      </c>
      <c r="CX482" s="126" t="s">
        <v>7199</v>
      </c>
      <c r="CY482" s="127" t="s">
        <v>4757</v>
      </c>
      <c r="CZ482" s="126" t="s">
        <v>7199</v>
      </c>
      <c r="DA482" s="127" t="s">
        <v>4757</v>
      </c>
      <c r="DB482" s="126" t="s">
        <v>7199</v>
      </c>
      <c r="DC482" s="127" t="s">
        <v>4757</v>
      </c>
      <c r="EQ482" s="135"/>
      <c r="ES482" s="135"/>
      <c r="GP482" s="255">
        <v>102699</v>
      </c>
      <c r="GQ482" s="255" t="s">
        <v>7200</v>
      </c>
    </row>
    <row r="483" spans="100:199" ht="14.85" customHeight="1">
      <c r="CV483" s="126" t="s">
        <v>7201</v>
      </c>
      <c r="CW483" s="127" t="s">
        <v>4758</v>
      </c>
      <c r="CX483" s="126" t="s">
        <v>7201</v>
      </c>
      <c r="CY483" s="127" t="s">
        <v>4758</v>
      </c>
      <c r="CZ483" s="126" t="s">
        <v>7201</v>
      </c>
      <c r="DA483" s="127" t="s">
        <v>4758</v>
      </c>
      <c r="DB483" s="126" t="s">
        <v>7201</v>
      </c>
      <c r="DC483" s="127" t="s">
        <v>4758</v>
      </c>
      <c r="EQ483" s="135"/>
      <c r="ES483" s="135"/>
      <c r="GP483" s="255">
        <v>102712</v>
      </c>
      <c r="GQ483" s="255" t="s">
        <v>7202</v>
      </c>
    </row>
    <row r="484" spans="100:199" ht="14.85" customHeight="1">
      <c r="CV484" s="126" t="s">
        <v>7203</v>
      </c>
      <c r="CW484" s="127" t="s">
        <v>4759</v>
      </c>
      <c r="CX484" s="126" t="s">
        <v>7203</v>
      </c>
      <c r="CY484" s="127" t="s">
        <v>4759</v>
      </c>
      <c r="CZ484" s="126" t="s">
        <v>7203</v>
      </c>
      <c r="DA484" s="127" t="s">
        <v>4759</v>
      </c>
      <c r="DB484" s="126" t="s">
        <v>7203</v>
      </c>
      <c r="DC484" s="127" t="s">
        <v>4759</v>
      </c>
      <c r="EQ484" s="135"/>
      <c r="ES484" s="135"/>
      <c r="GP484" s="255">
        <v>102718</v>
      </c>
      <c r="GQ484" s="255" t="s">
        <v>7204</v>
      </c>
    </row>
    <row r="485" spans="100:199" ht="14.85" customHeight="1">
      <c r="CV485" s="126" t="s">
        <v>7205</v>
      </c>
      <c r="CW485" s="127" t="s">
        <v>4760</v>
      </c>
      <c r="CX485" s="126" t="s">
        <v>7205</v>
      </c>
      <c r="CY485" s="127" t="s">
        <v>4760</v>
      </c>
      <c r="CZ485" s="126" t="s">
        <v>7205</v>
      </c>
      <c r="DA485" s="127" t="s">
        <v>4760</v>
      </c>
      <c r="DB485" s="126" t="s">
        <v>7205</v>
      </c>
      <c r="DC485" s="127" t="s">
        <v>4760</v>
      </c>
      <c r="EQ485" s="135"/>
      <c r="ES485" s="135"/>
      <c r="GP485" s="255">
        <v>102722</v>
      </c>
      <c r="GQ485" s="255" t="s">
        <v>7206</v>
      </c>
    </row>
    <row r="486" spans="100:199" ht="14.85" customHeight="1">
      <c r="CV486" s="126" t="s">
        <v>7207</v>
      </c>
      <c r="CW486" s="127" t="s">
        <v>4761</v>
      </c>
      <c r="CX486" s="126" t="s">
        <v>7207</v>
      </c>
      <c r="CY486" s="127" t="s">
        <v>4761</v>
      </c>
      <c r="CZ486" s="126" t="s">
        <v>7207</v>
      </c>
      <c r="DA486" s="127" t="s">
        <v>4761</v>
      </c>
      <c r="DB486" s="126" t="s">
        <v>7207</v>
      </c>
      <c r="DC486" s="127" t="s">
        <v>4761</v>
      </c>
      <c r="EQ486" s="135"/>
      <c r="ES486" s="135"/>
      <c r="GP486" s="255">
        <v>102732</v>
      </c>
      <c r="GQ486" s="255" t="s">
        <v>7208</v>
      </c>
    </row>
    <row r="487" spans="100:199" ht="14.85" customHeight="1">
      <c r="CV487" s="126" t="s">
        <v>7209</v>
      </c>
      <c r="CW487" s="127" t="s">
        <v>4762</v>
      </c>
      <c r="CX487" s="126" t="s">
        <v>7209</v>
      </c>
      <c r="CY487" s="127" t="s">
        <v>4762</v>
      </c>
      <c r="CZ487" s="126" t="s">
        <v>7209</v>
      </c>
      <c r="DA487" s="127" t="s">
        <v>4762</v>
      </c>
      <c r="DB487" s="126" t="s">
        <v>7209</v>
      </c>
      <c r="DC487" s="127" t="s">
        <v>4762</v>
      </c>
      <c r="EQ487" s="135"/>
      <c r="ES487" s="135"/>
      <c r="GP487" s="255">
        <v>102733</v>
      </c>
      <c r="GQ487" s="255" t="s">
        <v>7210</v>
      </c>
    </row>
    <row r="488" spans="100:199" ht="14.85" customHeight="1">
      <c r="CV488" s="126" t="s">
        <v>7211</v>
      </c>
      <c r="CW488" s="127" t="s">
        <v>4763</v>
      </c>
      <c r="CX488" s="126" t="s">
        <v>7211</v>
      </c>
      <c r="CY488" s="127" t="s">
        <v>4763</v>
      </c>
      <c r="CZ488" s="126" t="s">
        <v>7211</v>
      </c>
      <c r="DA488" s="127" t="s">
        <v>4763</v>
      </c>
      <c r="DB488" s="126" t="s">
        <v>7211</v>
      </c>
      <c r="DC488" s="127" t="s">
        <v>4763</v>
      </c>
      <c r="EQ488" s="135"/>
      <c r="ES488" s="135"/>
      <c r="GP488" s="255">
        <v>102738</v>
      </c>
      <c r="GQ488" s="255" t="s">
        <v>7212</v>
      </c>
    </row>
    <row r="489" spans="100:199" ht="14.85" customHeight="1">
      <c r="CV489" s="126" t="s">
        <v>7213</v>
      </c>
      <c r="CW489" s="127" t="s">
        <v>4764</v>
      </c>
      <c r="CX489" s="126" t="s">
        <v>7213</v>
      </c>
      <c r="CY489" s="127" t="s">
        <v>4764</v>
      </c>
      <c r="CZ489" s="126" t="s">
        <v>7213</v>
      </c>
      <c r="DA489" s="127" t="s">
        <v>4764</v>
      </c>
      <c r="DB489" s="126" t="s">
        <v>7213</v>
      </c>
      <c r="DC489" s="127" t="s">
        <v>4764</v>
      </c>
      <c r="EQ489" s="135"/>
      <c r="ES489" s="135"/>
      <c r="GP489" s="255">
        <v>102740</v>
      </c>
      <c r="GQ489" s="255" t="s">
        <v>7214</v>
      </c>
    </row>
    <row r="490" spans="100:199" ht="14.85" customHeight="1">
      <c r="CV490" s="126" t="s">
        <v>7215</v>
      </c>
      <c r="CW490" s="127" t="s">
        <v>4765</v>
      </c>
      <c r="CX490" s="126" t="s">
        <v>7215</v>
      </c>
      <c r="CY490" s="127" t="s">
        <v>4765</v>
      </c>
      <c r="CZ490" s="126" t="s">
        <v>7215</v>
      </c>
      <c r="DA490" s="127" t="s">
        <v>4765</v>
      </c>
      <c r="DB490" s="126" t="s">
        <v>7215</v>
      </c>
      <c r="DC490" s="127" t="s">
        <v>4765</v>
      </c>
      <c r="EQ490" s="135"/>
      <c r="ES490" s="135"/>
      <c r="GP490" s="255">
        <v>102741</v>
      </c>
      <c r="GQ490" s="255" t="s">
        <v>7216</v>
      </c>
    </row>
    <row r="491" spans="100:199" ht="14.85" customHeight="1">
      <c r="CV491" s="126" t="s">
        <v>7217</v>
      </c>
      <c r="CW491" s="127" t="s">
        <v>4766</v>
      </c>
      <c r="CX491" s="126" t="s">
        <v>7217</v>
      </c>
      <c r="CY491" s="127" t="s">
        <v>4766</v>
      </c>
      <c r="CZ491" s="126" t="s">
        <v>7217</v>
      </c>
      <c r="DA491" s="127" t="s">
        <v>4766</v>
      </c>
      <c r="DB491" s="126" t="s">
        <v>7217</v>
      </c>
      <c r="DC491" s="127" t="s">
        <v>4766</v>
      </c>
      <c r="EQ491" s="135"/>
      <c r="ES491" s="135"/>
      <c r="GP491" s="255">
        <v>102745</v>
      </c>
      <c r="GQ491" s="255" t="s">
        <v>7218</v>
      </c>
    </row>
    <row r="492" spans="100:199" ht="14.85" customHeight="1">
      <c r="CV492" s="126" t="s">
        <v>7219</v>
      </c>
      <c r="CW492" s="127" t="s">
        <v>4767</v>
      </c>
      <c r="CX492" s="126" t="s">
        <v>7219</v>
      </c>
      <c r="CY492" s="127" t="s">
        <v>4767</v>
      </c>
      <c r="CZ492" s="126" t="s">
        <v>7219</v>
      </c>
      <c r="DA492" s="127" t="s">
        <v>4767</v>
      </c>
      <c r="DB492" s="126" t="s">
        <v>7219</v>
      </c>
      <c r="DC492" s="127" t="s">
        <v>4767</v>
      </c>
      <c r="EQ492" s="135"/>
      <c r="ES492" s="135"/>
      <c r="GP492" s="255">
        <v>102762</v>
      </c>
      <c r="GQ492" s="255" t="s">
        <v>7220</v>
      </c>
    </row>
    <row r="493" spans="100:199" ht="14.85" customHeight="1">
      <c r="CV493" s="126" t="s">
        <v>7221</v>
      </c>
      <c r="CW493" s="127" t="s">
        <v>4768</v>
      </c>
      <c r="CX493" s="126" t="s">
        <v>7221</v>
      </c>
      <c r="CY493" s="127" t="s">
        <v>4768</v>
      </c>
      <c r="CZ493" s="126" t="s">
        <v>7221</v>
      </c>
      <c r="DA493" s="127" t="s">
        <v>4768</v>
      </c>
      <c r="DB493" s="126" t="s">
        <v>7221</v>
      </c>
      <c r="DC493" s="127" t="s">
        <v>4768</v>
      </c>
      <c r="EQ493" s="135"/>
      <c r="ES493" s="135"/>
      <c r="GP493" s="255">
        <v>102767</v>
      </c>
      <c r="GQ493" s="255" t="s">
        <v>7222</v>
      </c>
    </row>
    <row r="494" spans="100:199" ht="14.85" customHeight="1">
      <c r="CV494" s="126" t="s">
        <v>7223</v>
      </c>
      <c r="CW494" s="127" t="s">
        <v>4769</v>
      </c>
      <c r="CX494" s="126" t="s">
        <v>7223</v>
      </c>
      <c r="CY494" s="127" t="s">
        <v>4769</v>
      </c>
      <c r="CZ494" s="126" t="s">
        <v>7223</v>
      </c>
      <c r="DA494" s="127" t="s">
        <v>4769</v>
      </c>
      <c r="DB494" s="126" t="s">
        <v>7223</v>
      </c>
      <c r="DC494" s="127" t="s">
        <v>4769</v>
      </c>
      <c r="EQ494" s="135"/>
      <c r="ES494" s="135"/>
      <c r="GP494" s="255">
        <v>102774</v>
      </c>
      <c r="GQ494" s="255" t="s">
        <v>7224</v>
      </c>
    </row>
    <row r="495" spans="100:199" ht="14.85" customHeight="1">
      <c r="CV495" s="126" t="s">
        <v>7225</v>
      </c>
      <c r="CW495" s="127" t="s">
        <v>4770</v>
      </c>
      <c r="CX495" s="126" t="s">
        <v>7225</v>
      </c>
      <c r="CY495" s="127" t="s">
        <v>4770</v>
      </c>
      <c r="CZ495" s="126" t="s">
        <v>7225</v>
      </c>
      <c r="DA495" s="127" t="s">
        <v>4770</v>
      </c>
      <c r="DB495" s="126" t="s">
        <v>7225</v>
      </c>
      <c r="DC495" s="127" t="s">
        <v>4770</v>
      </c>
      <c r="EQ495" s="135"/>
      <c r="ES495" s="135"/>
      <c r="GP495" s="255">
        <v>102777</v>
      </c>
      <c r="GQ495" s="255" t="s">
        <v>7226</v>
      </c>
    </row>
    <row r="496" spans="100:199" ht="14.85" customHeight="1">
      <c r="CV496" s="126" t="s">
        <v>7227</v>
      </c>
      <c r="CW496" s="127" t="s">
        <v>4771</v>
      </c>
      <c r="CX496" s="126" t="s">
        <v>7227</v>
      </c>
      <c r="CY496" s="127" t="s">
        <v>4771</v>
      </c>
      <c r="CZ496" s="126" t="s">
        <v>7227</v>
      </c>
      <c r="DA496" s="127" t="s">
        <v>4771</v>
      </c>
      <c r="DB496" s="126" t="s">
        <v>7227</v>
      </c>
      <c r="DC496" s="127" t="s">
        <v>4771</v>
      </c>
      <c r="EQ496" s="135"/>
      <c r="ES496" s="135"/>
      <c r="GP496" s="255">
        <v>102786</v>
      </c>
      <c r="GQ496" s="255" t="s">
        <v>7228</v>
      </c>
    </row>
    <row r="497" spans="100:199" ht="14.85" customHeight="1">
      <c r="CV497" s="126" t="s">
        <v>7229</v>
      </c>
      <c r="CW497" s="127" t="s">
        <v>4772</v>
      </c>
      <c r="CX497" s="126" t="s">
        <v>7229</v>
      </c>
      <c r="CY497" s="127" t="s">
        <v>4772</v>
      </c>
      <c r="CZ497" s="126" t="s">
        <v>7229</v>
      </c>
      <c r="DA497" s="127" t="s">
        <v>4772</v>
      </c>
      <c r="DB497" s="126" t="s">
        <v>7229</v>
      </c>
      <c r="DC497" s="127" t="s">
        <v>4772</v>
      </c>
      <c r="EQ497" s="135"/>
      <c r="ES497" s="135"/>
      <c r="GP497" s="255">
        <v>102789</v>
      </c>
      <c r="GQ497" s="255" t="s">
        <v>7230</v>
      </c>
    </row>
    <row r="498" spans="100:199" ht="14.85" customHeight="1">
      <c r="CV498" s="126" t="s">
        <v>7231</v>
      </c>
      <c r="CW498" s="127" t="s">
        <v>4773</v>
      </c>
      <c r="CX498" s="126" t="s">
        <v>7231</v>
      </c>
      <c r="CY498" s="127" t="s">
        <v>4773</v>
      </c>
      <c r="CZ498" s="126" t="s">
        <v>7231</v>
      </c>
      <c r="DA498" s="127" t="s">
        <v>4773</v>
      </c>
      <c r="DB498" s="126" t="s">
        <v>7231</v>
      </c>
      <c r="DC498" s="127" t="s">
        <v>4773</v>
      </c>
      <c r="EQ498" s="135"/>
      <c r="ES498" s="135"/>
      <c r="GP498" s="255">
        <v>102797</v>
      </c>
      <c r="GQ498" s="255" t="s">
        <v>7232</v>
      </c>
    </row>
    <row r="499" spans="100:199" ht="14.85" customHeight="1">
      <c r="CV499" s="126" t="s">
        <v>7233</v>
      </c>
      <c r="CW499" s="127" t="s">
        <v>4774</v>
      </c>
      <c r="CX499" s="126" t="s">
        <v>7233</v>
      </c>
      <c r="CY499" s="127" t="s">
        <v>4774</v>
      </c>
      <c r="CZ499" s="126" t="s">
        <v>7233</v>
      </c>
      <c r="DA499" s="127" t="s">
        <v>4774</v>
      </c>
      <c r="DB499" s="126" t="s">
        <v>7233</v>
      </c>
      <c r="DC499" s="127" t="s">
        <v>4774</v>
      </c>
      <c r="EQ499" s="135"/>
      <c r="ES499" s="135"/>
      <c r="GP499" s="255">
        <v>102800</v>
      </c>
      <c r="GQ499" s="255" t="s">
        <v>7234</v>
      </c>
    </row>
    <row r="500" spans="100:199" ht="14.85" customHeight="1">
      <c r="CV500" s="126" t="s">
        <v>7235</v>
      </c>
      <c r="CW500" s="127" t="s">
        <v>4775</v>
      </c>
      <c r="CX500" s="126" t="s">
        <v>7235</v>
      </c>
      <c r="CY500" s="127" t="s">
        <v>4775</v>
      </c>
      <c r="CZ500" s="126" t="s">
        <v>7235</v>
      </c>
      <c r="DA500" s="127" t="s">
        <v>4775</v>
      </c>
      <c r="DB500" s="126" t="s">
        <v>7235</v>
      </c>
      <c r="DC500" s="127" t="s">
        <v>4775</v>
      </c>
      <c r="EQ500" s="135"/>
      <c r="ES500" s="135"/>
      <c r="GP500" s="255">
        <v>102818</v>
      </c>
      <c r="GQ500" s="255" t="s">
        <v>7236</v>
      </c>
    </row>
    <row r="501" spans="100:199" ht="14.85" customHeight="1">
      <c r="CV501" s="126" t="s">
        <v>7237</v>
      </c>
      <c r="CW501" s="127" t="s">
        <v>4776</v>
      </c>
      <c r="CX501" s="126" t="s">
        <v>7237</v>
      </c>
      <c r="CY501" s="127" t="s">
        <v>4776</v>
      </c>
      <c r="CZ501" s="126" t="s">
        <v>7237</v>
      </c>
      <c r="DA501" s="127" t="s">
        <v>4776</v>
      </c>
      <c r="DB501" s="126" t="s">
        <v>7237</v>
      </c>
      <c r="DC501" s="127" t="s">
        <v>4776</v>
      </c>
      <c r="EQ501" s="135"/>
      <c r="ES501" s="135"/>
      <c r="GP501" s="255">
        <v>102823</v>
      </c>
      <c r="GQ501" s="255" t="s">
        <v>7238</v>
      </c>
    </row>
    <row r="502" spans="100:199" ht="14.85" customHeight="1">
      <c r="CV502" s="126" t="s">
        <v>7239</v>
      </c>
      <c r="CW502" s="127" t="s">
        <v>4777</v>
      </c>
      <c r="CX502" s="126" t="s">
        <v>7239</v>
      </c>
      <c r="CY502" s="127" t="s">
        <v>4777</v>
      </c>
      <c r="CZ502" s="126" t="s">
        <v>7239</v>
      </c>
      <c r="DA502" s="127" t="s">
        <v>4777</v>
      </c>
      <c r="DB502" s="126" t="s">
        <v>7239</v>
      </c>
      <c r="DC502" s="127" t="s">
        <v>4777</v>
      </c>
      <c r="EQ502" s="135"/>
      <c r="ES502" s="135"/>
      <c r="GP502" s="255">
        <v>102849</v>
      </c>
      <c r="GQ502" s="255" t="s">
        <v>7240</v>
      </c>
    </row>
    <row r="503" spans="100:199" ht="14.85" customHeight="1">
      <c r="CV503" s="126" t="s">
        <v>7241</v>
      </c>
      <c r="CW503" s="127" t="s">
        <v>4778</v>
      </c>
      <c r="CX503" s="126" t="s">
        <v>7241</v>
      </c>
      <c r="CY503" s="127" t="s">
        <v>4778</v>
      </c>
      <c r="CZ503" s="126" t="s">
        <v>7241</v>
      </c>
      <c r="DA503" s="127" t="s">
        <v>4778</v>
      </c>
      <c r="DB503" s="126" t="s">
        <v>7241</v>
      </c>
      <c r="DC503" s="127" t="s">
        <v>4778</v>
      </c>
      <c r="EQ503" s="135"/>
      <c r="ES503" s="135"/>
      <c r="GP503" s="255">
        <v>102857</v>
      </c>
      <c r="GQ503" s="255" t="s">
        <v>7242</v>
      </c>
    </row>
    <row r="504" spans="100:199" ht="14.85" customHeight="1">
      <c r="CV504" s="126" t="s">
        <v>7243</v>
      </c>
      <c r="CW504" s="127" t="s">
        <v>4779</v>
      </c>
      <c r="CX504" s="126" t="s">
        <v>7243</v>
      </c>
      <c r="CY504" s="127" t="s">
        <v>4779</v>
      </c>
      <c r="CZ504" s="126" t="s">
        <v>7243</v>
      </c>
      <c r="DA504" s="127" t="s">
        <v>4779</v>
      </c>
      <c r="DB504" s="126" t="s">
        <v>7243</v>
      </c>
      <c r="DC504" s="127" t="s">
        <v>4779</v>
      </c>
      <c r="EQ504" s="135"/>
      <c r="ES504" s="135"/>
      <c r="GP504" s="255">
        <v>102881</v>
      </c>
      <c r="GQ504" s="255" t="s">
        <v>7244</v>
      </c>
    </row>
    <row r="505" spans="100:199" ht="14.85" customHeight="1">
      <c r="CV505" s="126" t="s">
        <v>7245</v>
      </c>
      <c r="CW505" s="127" t="s">
        <v>4780</v>
      </c>
      <c r="CX505" s="126" t="s">
        <v>7245</v>
      </c>
      <c r="CY505" s="127" t="s">
        <v>4780</v>
      </c>
      <c r="CZ505" s="126" t="s">
        <v>7245</v>
      </c>
      <c r="DA505" s="127" t="s">
        <v>4780</v>
      </c>
      <c r="DB505" s="126" t="s">
        <v>7245</v>
      </c>
      <c r="DC505" s="127" t="s">
        <v>4780</v>
      </c>
      <c r="EQ505" s="135"/>
      <c r="ES505" s="135"/>
      <c r="GP505" s="255">
        <v>102654</v>
      </c>
      <c r="GQ505" s="255" t="s">
        <v>7246</v>
      </c>
    </row>
    <row r="506" spans="100:199" ht="14.85" customHeight="1">
      <c r="CV506" s="126" t="s">
        <v>7247</v>
      </c>
      <c r="CW506" s="127" t="s">
        <v>4781</v>
      </c>
      <c r="CX506" s="126" t="s">
        <v>7247</v>
      </c>
      <c r="CY506" s="127" t="s">
        <v>4781</v>
      </c>
      <c r="CZ506" s="126" t="s">
        <v>7247</v>
      </c>
      <c r="DA506" s="127" t="s">
        <v>4781</v>
      </c>
      <c r="DB506" s="126" t="s">
        <v>7247</v>
      </c>
      <c r="DC506" s="127" t="s">
        <v>4781</v>
      </c>
      <c r="EQ506" s="135"/>
      <c r="ES506" s="135"/>
      <c r="GP506" s="255">
        <v>102663</v>
      </c>
      <c r="GQ506" s="255" t="s">
        <v>7248</v>
      </c>
    </row>
    <row r="507" spans="100:199" ht="14.85" customHeight="1">
      <c r="CV507" s="126" t="s">
        <v>7249</v>
      </c>
      <c r="CW507" s="127" t="s">
        <v>4782</v>
      </c>
      <c r="CX507" s="126" t="s">
        <v>7249</v>
      </c>
      <c r="CY507" s="127" t="s">
        <v>4782</v>
      </c>
      <c r="CZ507" s="126" t="s">
        <v>7249</v>
      </c>
      <c r="DA507" s="127" t="s">
        <v>4782</v>
      </c>
      <c r="DB507" s="126" t="s">
        <v>7249</v>
      </c>
      <c r="DC507" s="127" t="s">
        <v>4782</v>
      </c>
      <c r="EQ507" s="135"/>
      <c r="ES507" s="135"/>
      <c r="GP507" s="255">
        <v>102664</v>
      </c>
      <c r="GQ507" s="255" t="s">
        <v>7250</v>
      </c>
    </row>
    <row r="508" spans="100:199" ht="14.85" customHeight="1">
      <c r="CV508" s="126" t="s">
        <v>7251</v>
      </c>
      <c r="CW508" s="127" t="s">
        <v>4783</v>
      </c>
      <c r="CX508" s="126" t="s">
        <v>7251</v>
      </c>
      <c r="CY508" s="127" t="s">
        <v>4783</v>
      </c>
      <c r="CZ508" s="126" t="s">
        <v>7251</v>
      </c>
      <c r="DA508" s="127" t="s">
        <v>4783</v>
      </c>
      <c r="DB508" s="126" t="s">
        <v>7251</v>
      </c>
      <c r="DC508" s="127" t="s">
        <v>4783</v>
      </c>
      <c r="EQ508" s="135"/>
      <c r="ES508" s="135"/>
      <c r="GP508" s="255">
        <v>102687</v>
      </c>
      <c r="GQ508" s="255" t="s">
        <v>7252</v>
      </c>
    </row>
    <row r="509" spans="100:199" ht="14.85" customHeight="1">
      <c r="CV509" s="126" t="s">
        <v>7253</v>
      </c>
      <c r="CW509" s="127" t="s">
        <v>4784</v>
      </c>
      <c r="CX509" s="126" t="s">
        <v>7253</v>
      </c>
      <c r="CY509" s="127" t="s">
        <v>4784</v>
      </c>
      <c r="CZ509" s="126" t="s">
        <v>7253</v>
      </c>
      <c r="DA509" s="127" t="s">
        <v>4784</v>
      </c>
      <c r="DB509" s="126" t="s">
        <v>7253</v>
      </c>
      <c r="DC509" s="127" t="s">
        <v>4784</v>
      </c>
      <c r="EQ509" s="135"/>
      <c r="ES509" s="135"/>
      <c r="GP509" s="255">
        <v>102695</v>
      </c>
      <c r="GQ509" s="255" t="s">
        <v>7254</v>
      </c>
    </row>
    <row r="510" spans="100:199" ht="14.85" customHeight="1">
      <c r="CV510" s="126" t="s">
        <v>7255</v>
      </c>
      <c r="CW510" s="127" t="s">
        <v>4785</v>
      </c>
      <c r="CX510" s="126" t="s">
        <v>7255</v>
      </c>
      <c r="CY510" s="127" t="s">
        <v>4785</v>
      </c>
      <c r="CZ510" s="126" t="s">
        <v>7255</v>
      </c>
      <c r="DA510" s="127" t="s">
        <v>4785</v>
      </c>
      <c r="DB510" s="126" t="s">
        <v>7255</v>
      </c>
      <c r="DC510" s="127" t="s">
        <v>4785</v>
      </c>
      <c r="EQ510" s="135"/>
      <c r="ES510" s="135"/>
      <c r="GP510" s="255">
        <v>102696</v>
      </c>
      <c r="GQ510" s="255" t="s">
        <v>7256</v>
      </c>
    </row>
    <row r="511" spans="100:199" ht="14.85" customHeight="1">
      <c r="CV511" s="126" t="s">
        <v>4786</v>
      </c>
      <c r="CW511" s="127" t="s">
        <v>4787</v>
      </c>
      <c r="CX511" s="126" t="s">
        <v>4786</v>
      </c>
      <c r="CY511" s="127" t="s">
        <v>4787</v>
      </c>
      <c r="CZ511" s="126" t="s">
        <v>4786</v>
      </c>
      <c r="DA511" s="127" t="s">
        <v>4787</v>
      </c>
      <c r="DB511" s="126" t="s">
        <v>4786</v>
      </c>
      <c r="DC511" s="127" t="s">
        <v>4787</v>
      </c>
      <c r="EQ511" s="135"/>
      <c r="ES511" s="135"/>
      <c r="GP511" s="255">
        <v>102700</v>
      </c>
      <c r="GQ511" s="255" t="s">
        <v>7257</v>
      </c>
    </row>
    <row r="512" spans="100:199" ht="14.85" customHeight="1">
      <c r="CV512" s="126" t="s">
        <v>7258</v>
      </c>
      <c r="CW512" s="127" t="s">
        <v>4788</v>
      </c>
      <c r="CX512" s="126" t="s">
        <v>7258</v>
      </c>
      <c r="CY512" s="127" t="s">
        <v>4788</v>
      </c>
      <c r="CZ512" s="126" t="s">
        <v>7258</v>
      </c>
      <c r="DA512" s="127" t="s">
        <v>4788</v>
      </c>
      <c r="DB512" s="126" t="s">
        <v>7258</v>
      </c>
      <c r="DC512" s="127" t="s">
        <v>4788</v>
      </c>
      <c r="EQ512" s="135"/>
      <c r="ES512" s="135"/>
      <c r="GP512" s="255">
        <v>102705</v>
      </c>
      <c r="GQ512" s="255" t="s">
        <v>7259</v>
      </c>
    </row>
    <row r="513" spans="100:199" ht="14.85" customHeight="1">
      <c r="CV513" s="126" t="s">
        <v>7260</v>
      </c>
      <c r="CW513" s="127" t="s">
        <v>4789</v>
      </c>
      <c r="CX513" s="126" t="s">
        <v>7260</v>
      </c>
      <c r="CY513" s="127" t="s">
        <v>4789</v>
      </c>
      <c r="CZ513" s="126" t="s">
        <v>7260</v>
      </c>
      <c r="DA513" s="127" t="s">
        <v>4789</v>
      </c>
      <c r="DB513" s="126" t="s">
        <v>7260</v>
      </c>
      <c r="DC513" s="127" t="s">
        <v>4789</v>
      </c>
      <c r="EQ513" s="135"/>
      <c r="ES513" s="135"/>
      <c r="GP513" s="255">
        <v>102709</v>
      </c>
      <c r="GQ513" s="255" t="s">
        <v>7261</v>
      </c>
    </row>
    <row r="514" spans="100:199" ht="14.85" customHeight="1">
      <c r="CV514" s="126" t="s">
        <v>7262</v>
      </c>
      <c r="CW514" s="127" t="s">
        <v>4790</v>
      </c>
      <c r="CX514" s="126" t="s">
        <v>7262</v>
      </c>
      <c r="CY514" s="127" t="s">
        <v>4790</v>
      </c>
      <c r="CZ514" s="126" t="s">
        <v>7262</v>
      </c>
      <c r="DA514" s="127" t="s">
        <v>4790</v>
      </c>
      <c r="DB514" s="126" t="s">
        <v>7262</v>
      </c>
      <c r="DC514" s="127" t="s">
        <v>4790</v>
      </c>
      <c r="EQ514" s="135"/>
      <c r="ES514" s="135"/>
      <c r="GP514" s="255">
        <v>102710</v>
      </c>
      <c r="GQ514" s="255" t="s">
        <v>7263</v>
      </c>
    </row>
    <row r="515" spans="100:199" ht="14.85" customHeight="1">
      <c r="CV515" s="126" t="s">
        <v>7264</v>
      </c>
      <c r="CW515" s="127" t="s">
        <v>4791</v>
      </c>
      <c r="CX515" s="126" t="s">
        <v>7264</v>
      </c>
      <c r="CY515" s="127" t="s">
        <v>4791</v>
      </c>
      <c r="CZ515" s="126" t="s">
        <v>7264</v>
      </c>
      <c r="DA515" s="127" t="s">
        <v>4791</v>
      </c>
      <c r="DB515" s="126" t="s">
        <v>7264</v>
      </c>
      <c r="DC515" s="127" t="s">
        <v>4791</v>
      </c>
      <c r="EQ515" s="135"/>
      <c r="ES515" s="135"/>
      <c r="GP515" s="255">
        <v>102711</v>
      </c>
      <c r="GQ515" s="255" t="s">
        <v>7265</v>
      </c>
    </row>
    <row r="516" spans="100:199" ht="14.85" customHeight="1">
      <c r="CV516" s="126" t="s">
        <v>7266</v>
      </c>
      <c r="CW516" s="127" t="s">
        <v>4792</v>
      </c>
      <c r="CX516" s="126" t="s">
        <v>7266</v>
      </c>
      <c r="CY516" s="127" t="s">
        <v>4792</v>
      </c>
      <c r="CZ516" s="126" t="s">
        <v>7266</v>
      </c>
      <c r="DA516" s="127" t="s">
        <v>4792</v>
      </c>
      <c r="DB516" s="126" t="s">
        <v>7266</v>
      </c>
      <c r="DC516" s="127" t="s">
        <v>4792</v>
      </c>
      <c r="EQ516" s="135"/>
      <c r="ES516" s="135"/>
      <c r="GP516" s="255">
        <v>102716</v>
      </c>
      <c r="GQ516" s="255" t="s">
        <v>7267</v>
      </c>
    </row>
    <row r="517" spans="100:199" ht="14.85" customHeight="1">
      <c r="CV517" s="126" t="s">
        <v>7266</v>
      </c>
      <c r="CW517" s="127" t="s">
        <v>4792</v>
      </c>
      <c r="CX517" s="126" t="s">
        <v>7266</v>
      </c>
      <c r="CY517" s="127" t="s">
        <v>4792</v>
      </c>
      <c r="CZ517" s="126" t="s">
        <v>7266</v>
      </c>
      <c r="DA517" s="127" t="s">
        <v>4792</v>
      </c>
      <c r="DB517" s="126" t="s">
        <v>7266</v>
      </c>
      <c r="DC517" s="127" t="s">
        <v>4792</v>
      </c>
      <c r="EQ517" s="135"/>
      <c r="ES517" s="135"/>
      <c r="GP517" s="255">
        <v>102719</v>
      </c>
      <c r="GQ517" s="255" t="s">
        <v>7268</v>
      </c>
    </row>
    <row r="518" spans="100:199" ht="14.85" customHeight="1">
      <c r="CV518" s="126" t="s">
        <v>7269</v>
      </c>
      <c r="CW518" s="127" t="s">
        <v>4793</v>
      </c>
      <c r="CX518" s="126" t="s">
        <v>7269</v>
      </c>
      <c r="CY518" s="127" t="s">
        <v>4793</v>
      </c>
      <c r="CZ518" s="126" t="s">
        <v>7269</v>
      </c>
      <c r="DA518" s="127" t="s">
        <v>4793</v>
      </c>
      <c r="DB518" s="126" t="s">
        <v>7269</v>
      </c>
      <c r="DC518" s="127" t="s">
        <v>4793</v>
      </c>
      <c r="EQ518" s="135"/>
      <c r="ES518" s="135"/>
      <c r="GP518" s="255">
        <v>102720</v>
      </c>
      <c r="GQ518" s="255" t="s">
        <v>7270</v>
      </c>
    </row>
    <row r="519" spans="100:199" ht="14.85" customHeight="1">
      <c r="CV519" s="126" t="s">
        <v>7271</v>
      </c>
      <c r="CW519" s="127" t="s">
        <v>4794</v>
      </c>
      <c r="CX519" s="126" t="s">
        <v>7271</v>
      </c>
      <c r="CY519" s="127" t="s">
        <v>4794</v>
      </c>
      <c r="CZ519" s="126" t="s">
        <v>7271</v>
      </c>
      <c r="DA519" s="127" t="s">
        <v>4794</v>
      </c>
      <c r="DB519" s="126" t="s">
        <v>7271</v>
      </c>
      <c r="DC519" s="127" t="s">
        <v>4794</v>
      </c>
      <c r="EQ519" s="135"/>
      <c r="ES519" s="135"/>
      <c r="GP519" s="255">
        <v>102726</v>
      </c>
      <c r="GQ519" s="255" t="s">
        <v>7272</v>
      </c>
    </row>
    <row r="520" spans="100:199" ht="14.85" customHeight="1">
      <c r="CV520" s="126" t="s">
        <v>7273</v>
      </c>
      <c r="CW520" s="127" t="s">
        <v>4795</v>
      </c>
      <c r="CX520" s="126" t="s">
        <v>7273</v>
      </c>
      <c r="CY520" s="127" t="s">
        <v>4795</v>
      </c>
      <c r="CZ520" s="126" t="s">
        <v>7273</v>
      </c>
      <c r="DA520" s="127" t="s">
        <v>4795</v>
      </c>
      <c r="DB520" s="126" t="s">
        <v>7273</v>
      </c>
      <c r="DC520" s="127" t="s">
        <v>4795</v>
      </c>
      <c r="EQ520" s="135"/>
      <c r="ES520" s="135"/>
      <c r="GP520" s="255">
        <v>102734</v>
      </c>
      <c r="GQ520" s="255" t="s">
        <v>7274</v>
      </c>
    </row>
    <row r="521" spans="100:199" ht="14.85" customHeight="1">
      <c r="CV521" s="126" t="s">
        <v>7275</v>
      </c>
      <c r="CW521" s="127" t="s">
        <v>4796</v>
      </c>
      <c r="CX521" s="126" t="s">
        <v>7275</v>
      </c>
      <c r="CY521" s="127" t="s">
        <v>4796</v>
      </c>
      <c r="CZ521" s="126" t="s">
        <v>7275</v>
      </c>
      <c r="DA521" s="127" t="s">
        <v>4796</v>
      </c>
      <c r="DB521" s="126" t="s">
        <v>7275</v>
      </c>
      <c r="DC521" s="127" t="s">
        <v>4796</v>
      </c>
      <c r="EQ521" s="135"/>
      <c r="ES521" s="135"/>
      <c r="GP521" s="255">
        <v>102757</v>
      </c>
      <c r="GQ521" s="255" t="s">
        <v>7276</v>
      </c>
    </row>
    <row r="522" spans="100:199" ht="14.85" customHeight="1">
      <c r="CV522" s="126" t="s">
        <v>7275</v>
      </c>
      <c r="CW522" s="127" t="s">
        <v>4796</v>
      </c>
      <c r="CX522" s="126" t="s">
        <v>7275</v>
      </c>
      <c r="CY522" s="127" t="s">
        <v>4796</v>
      </c>
      <c r="CZ522" s="126" t="s">
        <v>7275</v>
      </c>
      <c r="DA522" s="127" t="s">
        <v>4796</v>
      </c>
      <c r="DB522" s="126" t="s">
        <v>7275</v>
      </c>
      <c r="DC522" s="127" t="s">
        <v>4796</v>
      </c>
      <c r="EQ522" s="135"/>
      <c r="ES522" s="135"/>
      <c r="GP522" s="255">
        <v>102766</v>
      </c>
      <c r="GQ522" s="255" t="s">
        <v>7277</v>
      </c>
    </row>
    <row r="523" spans="100:199" ht="14.85" customHeight="1">
      <c r="CV523" s="126" t="s">
        <v>7278</v>
      </c>
      <c r="CW523" s="127" t="s">
        <v>4797</v>
      </c>
      <c r="CX523" s="126" t="s">
        <v>7278</v>
      </c>
      <c r="CY523" s="127" t="s">
        <v>4797</v>
      </c>
      <c r="CZ523" s="126" t="s">
        <v>7278</v>
      </c>
      <c r="DA523" s="127" t="s">
        <v>4797</v>
      </c>
      <c r="DB523" s="126" t="s">
        <v>7278</v>
      </c>
      <c r="DC523" s="127" t="s">
        <v>4797</v>
      </c>
      <c r="EQ523" s="135"/>
      <c r="ES523" s="135"/>
      <c r="GP523" s="255">
        <v>102780</v>
      </c>
      <c r="GQ523" s="255" t="s">
        <v>7279</v>
      </c>
    </row>
    <row r="524" spans="100:199" ht="14.85" customHeight="1">
      <c r="CV524" s="126" t="s">
        <v>7280</v>
      </c>
      <c r="CW524" s="127" t="s">
        <v>4798</v>
      </c>
      <c r="CX524" s="126" t="s">
        <v>7280</v>
      </c>
      <c r="CY524" s="127" t="s">
        <v>4798</v>
      </c>
      <c r="CZ524" s="126" t="s">
        <v>7280</v>
      </c>
      <c r="DA524" s="127" t="s">
        <v>4798</v>
      </c>
      <c r="DB524" s="126" t="s">
        <v>7280</v>
      </c>
      <c r="DC524" s="127" t="s">
        <v>4798</v>
      </c>
      <c r="EQ524" s="135"/>
      <c r="ES524" s="135"/>
      <c r="GP524" s="255">
        <v>102793</v>
      </c>
      <c r="GQ524" s="255" t="s">
        <v>7281</v>
      </c>
    </row>
    <row r="525" spans="100:199" ht="14.85" customHeight="1">
      <c r="CV525" s="126" t="s">
        <v>7282</v>
      </c>
      <c r="CW525" s="127" t="s">
        <v>4799</v>
      </c>
      <c r="CX525" s="126" t="s">
        <v>7282</v>
      </c>
      <c r="CY525" s="127" t="s">
        <v>4799</v>
      </c>
      <c r="CZ525" s="126" t="s">
        <v>7282</v>
      </c>
      <c r="DA525" s="127" t="s">
        <v>4799</v>
      </c>
      <c r="DB525" s="126" t="s">
        <v>7282</v>
      </c>
      <c r="DC525" s="127" t="s">
        <v>4799</v>
      </c>
      <c r="EQ525" s="135"/>
      <c r="ES525" s="135"/>
      <c r="GP525" s="255">
        <v>102796</v>
      </c>
      <c r="GQ525" s="255" t="s">
        <v>7283</v>
      </c>
    </row>
    <row r="526" spans="100:199" ht="14.85" customHeight="1">
      <c r="CV526" s="126" t="s">
        <v>7284</v>
      </c>
      <c r="CW526" s="127" t="s">
        <v>4800</v>
      </c>
      <c r="CX526" s="126" t="s">
        <v>7284</v>
      </c>
      <c r="CY526" s="127" t="s">
        <v>4800</v>
      </c>
      <c r="CZ526" s="126" t="s">
        <v>7284</v>
      </c>
      <c r="DA526" s="127" t="s">
        <v>4800</v>
      </c>
      <c r="DB526" s="126" t="s">
        <v>7284</v>
      </c>
      <c r="DC526" s="127" t="s">
        <v>4800</v>
      </c>
      <c r="EQ526" s="135"/>
      <c r="ES526" s="135"/>
      <c r="GP526" s="255">
        <v>102801</v>
      </c>
      <c r="GQ526" s="255" t="s">
        <v>7285</v>
      </c>
    </row>
    <row r="527" spans="100:199" ht="14.85" customHeight="1">
      <c r="CV527" s="126" t="s">
        <v>7286</v>
      </c>
      <c r="CW527" s="127" t="s">
        <v>4801</v>
      </c>
      <c r="CX527" s="126" t="s">
        <v>7286</v>
      </c>
      <c r="CY527" s="127" t="s">
        <v>4801</v>
      </c>
      <c r="CZ527" s="126" t="s">
        <v>7286</v>
      </c>
      <c r="DA527" s="127" t="s">
        <v>4801</v>
      </c>
      <c r="DB527" s="126" t="s">
        <v>7286</v>
      </c>
      <c r="DC527" s="127" t="s">
        <v>4801</v>
      </c>
      <c r="EQ527" s="135"/>
      <c r="ES527" s="135"/>
      <c r="GP527" s="255">
        <v>102649</v>
      </c>
      <c r="GQ527" s="255" t="s">
        <v>7287</v>
      </c>
    </row>
    <row r="528" spans="100:199" ht="14.85" customHeight="1">
      <c r="CV528" s="126" t="s">
        <v>7288</v>
      </c>
      <c r="CW528" s="127" t="s">
        <v>4802</v>
      </c>
      <c r="CX528" s="126" t="s">
        <v>7288</v>
      </c>
      <c r="CY528" s="127" t="s">
        <v>4802</v>
      </c>
      <c r="CZ528" s="126" t="s">
        <v>7288</v>
      </c>
      <c r="DA528" s="127" t="s">
        <v>4802</v>
      </c>
      <c r="DB528" s="126" t="s">
        <v>7288</v>
      </c>
      <c r="DC528" s="127" t="s">
        <v>4802</v>
      </c>
      <c r="EQ528" s="135"/>
      <c r="ES528" s="135"/>
      <c r="GP528" s="255">
        <v>102653</v>
      </c>
      <c r="GQ528" s="255" t="s">
        <v>7289</v>
      </c>
    </row>
    <row r="529" spans="100:199" ht="14.85" customHeight="1">
      <c r="CV529" s="126" t="s">
        <v>7290</v>
      </c>
      <c r="CW529" s="127" t="s">
        <v>4803</v>
      </c>
      <c r="CX529" s="126" t="s">
        <v>7290</v>
      </c>
      <c r="CY529" s="127" t="s">
        <v>4803</v>
      </c>
      <c r="CZ529" s="126" t="s">
        <v>7290</v>
      </c>
      <c r="DA529" s="127" t="s">
        <v>4803</v>
      </c>
      <c r="DB529" s="126" t="s">
        <v>7290</v>
      </c>
      <c r="DC529" s="127" t="s">
        <v>4803</v>
      </c>
      <c r="EQ529" s="135"/>
      <c r="ES529" s="135"/>
      <c r="GP529" s="255">
        <v>102655</v>
      </c>
      <c r="GQ529" s="255" t="s">
        <v>7291</v>
      </c>
    </row>
    <row r="530" spans="100:199" ht="14.85" customHeight="1">
      <c r="CV530" s="126" t="s">
        <v>7292</v>
      </c>
      <c r="CW530" s="127" t="s">
        <v>4804</v>
      </c>
      <c r="CX530" s="126" t="s">
        <v>7292</v>
      </c>
      <c r="CY530" s="127" t="s">
        <v>4804</v>
      </c>
      <c r="CZ530" s="126" t="s">
        <v>7292</v>
      </c>
      <c r="DA530" s="127" t="s">
        <v>4804</v>
      </c>
      <c r="DB530" s="126" t="s">
        <v>7292</v>
      </c>
      <c r="DC530" s="127" t="s">
        <v>4804</v>
      </c>
      <c r="EQ530" s="135"/>
      <c r="ES530" s="135"/>
      <c r="GP530" s="255">
        <v>102662</v>
      </c>
      <c r="GQ530" s="255" t="s">
        <v>7293</v>
      </c>
    </row>
    <row r="531" spans="100:199" ht="14.85" customHeight="1">
      <c r="CV531" s="126" t="s">
        <v>7294</v>
      </c>
      <c r="CW531" s="127" t="s">
        <v>4805</v>
      </c>
      <c r="CX531" s="126" t="s">
        <v>7294</v>
      </c>
      <c r="CY531" s="127" t="s">
        <v>4805</v>
      </c>
      <c r="CZ531" s="126" t="s">
        <v>7294</v>
      </c>
      <c r="DA531" s="127" t="s">
        <v>4805</v>
      </c>
      <c r="DB531" s="126" t="s">
        <v>7294</v>
      </c>
      <c r="DC531" s="127" t="s">
        <v>4805</v>
      </c>
      <c r="EQ531" s="135"/>
      <c r="ES531" s="135"/>
      <c r="GP531" s="255">
        <v>102667</v>
      </c>
      <c r="GQ531" s="255" t="s">
        <v>7295</v>
      </c>
    </row>
    <row r="532" spans="100:199" ht="14.85" customHeight="1">
      <c r="CV532" s="126" t="s">
        <v>7296</v>
      </c>
      <c r="CW532" s="127" t="s">
        <v>4806</v>
      </c>
      <c r="CX532" s="126" t="s">
        <v>7296</v>
      </c>
      <c r="CY532" s="127" t="s">
        <v>4806</v>
      </c>
      <c r="CZ532" s="126" t="s">
        <v>7296</v>
      </c>
      <c r="DA532" s="127" t="s">
        <v>4806</v>
      </c>
      <c r="DB532" s="126" t="s">
        <v>7296</v>
      </c>
      <c r="DC532" s="127" t="s">
        <v>4806</v>
      </c>
      <c r="EQ532" s="135"/>
      <c r="ES532" s="135"/>
      <c r="GP532" s="255">
        <v>102675</v>
      </c>
      <c r="GQ532" s="255" t="s">
        <v>7297</v>
      </c>
    </row>
    <row r="533" spans="100:199" ht="14.85" customHeight="1">
      <c r="CV533" s="126" t="s">
        <v>7298</v>
      </c>
      <c r="CW533" s="127" t="s">
        <v>4807</v>
      </c>
      <c r="CX533" s="126" t="s">
        <v>7298</v>
      </c>
      <c r="CY533" s="127" t="s">
        <v>4807</v>
      </c>
      <c r="CZ533" s="126" t="s">
        <v>7298</v>
      </c>
      <c r="DA533" s="127" t="s">
        <v>4807</v>
      </c>
      <c r="DB533" s="126" t="s">
        <v>7298</v>
      </c>
      <c r="DC533" s="127" t="s">
        <v>4807</v>
      </c>
      <c r="EQ533" s="135"/>
      <c r="ES533" s="135"/>
      <c r="GP533" s="255">
        <v>102681</v>
      </c>
      <c r="GQ533" s="255" t="s">
        <v>7299</v>
      </c>
    </row>
    <row r="534" spans="100:199" ht="14.85" customHeight="1">
      <c r="CV534" s="126" t="s">
        <v>7300</v>
      </c>
      <c r="CW534" s="127" t="s">
        <v>4808</v>
      </c>
      <c r="CX534" s="126" t="s">
        <v>7300</v>
      </c>
      <c r="CY534" s="127" t="s">
        <v>4808</v>
      </c>
      <c r="CZ534" s="126" t="s">
        <v>7300</v>
      </c>
      <c r="DA534" s="127" t="s">
        <v>4808</v>
      </c>
      <c r="DB534" s="126" t="s">
        <v>7300</v>
      </c>
      <c r="DC534" s="127" t="s">
        <v>4808</v>
      </c>
      <c r="EQ534" s="135"/>
      <c r="ES534" s="135"/>
      <c r="GP534" s="255">
        <v>102682</v>
      </c>
      <c r="GQ534" s="255" t="s">
        <v>7301</v>
      </c>
    </row>
    <row r="535" spans="100:199" ht="14.85" customHeight="1">
      <c r="CV535" s="126" t="s">
        <v>7302</v>
      </c>
      <c r="CW535" s="127" t="s">
        <v>4809</v>
      </c>
      <c r="CX535" s="126" t="s">
        <v>7302</v>
      </c>
      <c r="CY535" s="127" t="s">
        <v>4809</v>
      </c>
      <c r="CZ535" s="126" t="s">
        <v>7302</v>
      </c>
      <c r="DA535" s="127" t="s">
        <v>4809</v>
      </c>
      <c r="DB535" s="126" t="s">
        <v>7302</v>
      </c>
      <c r="DC535" s="127" t="s">
        <v>4809</v>
      </c>
      <c r="EQ535" s="135"/>
      <c r="ES535" s="135"/>
      <c r="GP535" s="255">
        <v>102693</v>
      </c>
      <c r="GQ535" s="255" t="s">
        <v>7303</v>
      </c>
    </row>
    <row r="536" spans="100:199" ht="14.85" customHeight="1">
      <c r="CV536" s="126" t="s">
        <v>7304</v>
      </c>
      <c r="CW536" s="127" t="s">
        <v>4810</v>
      </c>
      <c r="CX536" s="126" t="s">
        <v>7304</v>
      </c>
      <c r="CY536" s="127" t="s">
        <v>4810</v>
      </c>
      <c r="CZ536" s="126" t="s">
        <v>7304</v>
      </c>
      <c r="DA536" s="127" t="s">
        <v>4810</v>
      </c>
      <c r="DB536" s="126" t="s">
        <v>7304</v>
      </c>
      <c r="DC536" s="127" t="s">
        <v>4810</v>
      </c>
      <c r="EQ536" s="135"/>
      <c r="ES536" s="135"/>
      <c r="GP536" s="255">
        <v>102694</v>
      </c>
      <c r="GQ536" s="255" t="s">
        <v>7305</v>
      </c>
    </row>
    <row r="537" spans="100:199" ht="14.85" customHeight="1">
      <c r="CV537" s="126" t="s">
        <v>7306</v>
      </c>
      <c r="CW537" s="127" t="s">
        <v>4811</v>
      </c>
      <c r="CX537" s="126" t="s">
        <v>7306</v>
      </c>
      <c r="CY537" s="127" t="s">
        <v>4811</v>
      </c>
      <c r="CZ537" s="126" t="s">
        <v>7306</v>
      </c>
      <c r="DA537" s="127" t="s">
        <v>4811</v>
      </c>
      <c r="DB537" s="126" t="s">
        <v>7306</v>
      </c>
      <c r="DC537" s="127" t="s">
        <v>4811</v>
      </c>
      <c r="EQ537" s="135"/>
      <c r="ES537" s="135"/>
      <c r="GP537" s="255">
        <v>102727</v>
      </c>
      <c r="GQ537" s="255" t="s">
        <v>7307</v>
      </c>
    </row>
    <row r="538" spans="100:199" ht="14.85" customHeight="1">
      <c r="CV538" s="126" t="s">
        <v>7308</v>
      </c>
      <c r="CW538" s="127" t="s">
        <v>4812</v>
      </c>
      <c r="CX538" s="126" t="s">
        <v>7308</v>
      </c>
      <c r="CY538" s="127" t="s">
        <v>4812</v>
      </c>
      <c r="CZ538" s="126" t="s">
        <v>7308</v>
      </c>
      <c r="DA538" s="127" t="s">
        <v>4812</v>
      </c>
      <c r="DB538" s="126" t="s">
        <v>7308</v>
      </c>
      <c r="DC538" s="127" t="s">
        <v>4812</v>
      </c>
      <c r="EQ538" s="135"/>
      <c r="ES538" s="135"/>
      <c r="GP538" s="255">
        <v>102744</v>
      </c>
      <c r="GQ538" s="255" t="s">
        <v>7309</v>
      </c>
    </row>
    <row r="539" spans="100:199" ht="14.85" customHeight="1">
      <c r="CV539" s="126" t="s">
        <v>7310</v>
      </c>
      <c r="CW539" s="127" t="s">
        <v>4813</v>
      </c>
      <c r="CX539" s="126" t="s">
        <v>7310</v>
      </c>
      <c r="CY539" s="127" t="s">
        <v>4813</v>
      </c>
      <c r="CZ539" s="126" t="s">
        <v>7310</v>
      </c>
      <c r="DA539" s="127" t="s">
        <v>4813</v>
      </c>
      <c r="DB539" s="126" t="s">
        <v>7310</v>
      </c>
      <c r="DC539" s="127" t="s">
        <v>4813</v>
      </c>
      <c r="EQ539" s="135"/>
      <c r="ES539" s="135"/>
      <c r="GP539" s="255">
        <v>102747</v>
      </c>
      <c r="GQ539" s="255" t="s">
        <v>7311</v>
      </c>
    </row>
    <row r="540" spans="100:199" ht="14.85" customHeight="1">
      <c r="CV540" s="126" t="s">
        <v>7312</v>
      </c>
      <c r="CW540" s="127" t="s">
        <v>4814</v>
      </c>
      <c r="CX540" s="126" t="s">
        <v>7312</v>
      </c>
      <c r="CY540" s="127" t="s">
        <v>4814</v>
      </c>
      <c r="CZ540" s="126" t="s">
        <v>7312</v>
      </c>
      <c r="DA540" s="127" t="s">
        <v>4814</v>
      </c>
      <c r="DB540" s="126" t="s">
        <v>7312</v>
      </c>
      <c r="DC540" s="127" t="s">
        <v>4814</v>
      </c>
      <c r="EQ540" s="135"/>
      <c r="ES540" s="135"/>
      <c r="GP540" s="255">
        <v>102748</v>
      </c>
      <c r="GQ540" s="255" t="s">
        <v>7313</v>
      </c>
    </row>
    <row r="541" spans="100:199" ht="14.85" customHeight="1">
      <c r="CV541" s="126" t="s">
        <v>7314</v>
      </c>
      <c r="CW541" s="127" t="s">
        <v>4815</v>
      </c>
      <c r="CX541" s="126" t="s">
        <v>7314</v>
      </c>
      <c r="CY541" s="127" t="s">
        <v>4815</v>
      </c>
      <c r="CZ541" s="126" t="s">
        <v>7314</v>
      </c>
      <c r="DA541" s="127" t="s">
        <v>4815</v>
      </c>
      <c r="DB541" s="126" t="s">
        <v>7314</v>
      </c>
      <c r="DC541" s="127" t="s">
        <v>4815</v>
      </c>
      <c r="EQ541" s="135"/>
      <c r="ES541" s="135"/>
      <c r="GP541" s="255">
        <v>102761</v>
      </c>
      <c r="GQ541" s="255" t="s">
        <v>7315</v>
      </c>
    </row>
    <row r="542" spans="100:199" ht="14.85" customHeight="1">
      <c r="CV542" s="126" t="s">
        <v>7316</v>
      </c>
      <c r="CW542" s="127" t="s">
        <v>4816</v>
      </c>
      <c r="CX542" s="126" t="s">
        <v>7316</v>
      </c>
      <c r="CY542" s="127" t="s">
        <v>4816</v>
      </c>
      <c r="CZ542" s="126" t="s">
        <v>7316</v>
      </c>
      <c r="DA542" s="127" t="s">
        <v>4816</v>
      </c>
      <c r="DB542" s="126" t="s">
        <v>7316</v>
      </c>
      <c r="DC542" s="127" t="s">
        <v>4816</v>
      </c>
      <c r="EQ542" s="135"/>
      <c r="ES542" s="135"/>
      <c r="GP542" s="255">
        <v>102765</v>
      </c>
      <c r="GQ542" s="255" t="s">
        <v>7317</v>
      </c>
    </row>
    <row r="543" spans="100:199" ht="14.85" customHeight="1">
      <c r="CV543" s="126" t="s">
        <v>7318</v>
      </c>
      <c r="CW543" s="127" t="s">
        <v>4817</v>
      </c>
      <c r="CX543" s="126" t="s">
        <v>7318</v>
      </c>
      <c r="CY543" s="127" t="s">
        <v>4817</v>
      </c>
      <c r="CZ543" s="126" t="s">
        <v>7318</v>
      </c>
      <c r="DA543" s="127" t="s">
        <v>4817</v>
      </c>
      <c r="DB543" s="126" t="s">
        <v>7318</v>
      </c>
      <c r="DC543" s="127" t="s">
        <v>4817</v>
      </c>
      <c r="EQ543" s="135"/>
      <c r="ES543" s="135"/>
      <c r="GP543" s="255">
        <v>102775</v>
      </c>
      <c r="GQ543" s="255" t="s">
        <v>7319</v>
      </c>
    </row>
    <row r="544" spans="100:199" ht="14.85" customHeight="1">
      <c r="CV544" s="126" t="s">
        <v>7320</v>
      </c>
      <c r="CW544" s="127" t="s">
        <v>4818</v>
      </c>
      <c r="CX544" s="126" t="s">
        <v>7320</v>
      </c>
      <c r="CY544" s="127" t="s">
        <v>4818</v>
      </c>
      <c r="CZ544" s="126" t="s">
        <v>7320</v>
      </c>
      <c r="DA544" s="127" t="s">
        <v>4818</v>
      </c>
      <c r="DB544" s="126" t="s">
        <v>7320</v>
      </c>
      <c r="DC544" s="127" t="s">
        <v>4818</v>
      </c>
      <c r="EQ544" s="135"/>
      <c r="ES544" s="135"/>
      <c r="GP544" s="255">
        <v>102791</v>
      </c>
      <c r="GQ544" s="255" t="s">
        <v>7321</v>
      </c>
    </row>
    <row r="545" spans="100:199" ht="14.85" customHeight="1">
      <c r="CV545" s="126" t="s">
        <v>7322</v>
      </c>
      <c r="CW545" s="127" t="s">
        <v>4819</v>
      </c>
      <c r="CX545" s="126" t="s">
        <v>7322</v>
      </c>
      <c r="CY545" s="127" t="s">
        <v>4819</v>
      </c>
      <c r="CZ545" s="126" t="s">
        <v>7322</v>
      </c>
      <c r="DA545" s="127" t="s">
        <v>4819</v>
      </c>
      <c r="DB545" s="126" t="s">
        <v>7322</v>
      </c>
      <c r="DC545" s="127" t="s">
        <v>4819</v>
      </c>
      <c r="EQ545" s="135"/>
      <c r="ES545" s="135"/>
      <c r="GP545" s="255">
        <v>102813</v>
      </c>
      <c r="GQ545" s="255" t="s">
        <v>7323</v>
      </c>
    </row>
    <row r="546" spans="100:199" ht="14.85" customHeight="1">
      <c r="CV546" s="126" t="s">
        <v>7324</v>
      </c>
      <c r="CW546" s="127" t="s">
        <v>4820</v>
      </c>
      <c r="CX546" s="126" t="s">
        <v>7324</v>
      </c>
      <c r="CY546" s="127" t="s">
        <v>4820</v>
      </c>
      <c r="CZ546" s="126" t="s">
        <v>7324</v>
      </c>
      <c r="DA546" s="127" t="s">
        <v>4820</v>
      </c>
      <c r="DB546" s="126" t="s">
        <v>7324</v>
      </c>
      <c r="DC546" s="127" t="s">
        <v>4820</v>
      </c>
      <c r="EQ546" s="135"/>
      <c r="ES546" s="135"/>
      <c r="GP546" s="255">
        <v>102819</v>
      </c>
      <c r="GQ546" s="255" t="s">
        <v>7325</v>
      </c>
    </row>
    <row r="547" spans="100:199" ht="14.85" customHeight="1">
      <c r="CV547" s="126" t="s">
        <v>7326</v>
      </c>
      <c r="CW547" s="127" t="s">
        <v>4821</v>
      </c>
      <c r="CX547" s="126" t="s">
        <v>7326</v>
      </c>
      <c r="CY547" s="127" t="s">
        <v>4821</v>
      </c>
      <c r="CZ547" s="126" t="s">
        <v>7326</v>
      </c>
      <c r="DA547" s="127" t="s">
        <v>4821</v>
      </c>
      <c r="DB547" s="126" t="s">
        <v>7326</v>
      </c>
      <c r="DC547" s="127" t="s">
        <v>4821</v>
      </c>
      <c r="EQ547" s="135"/>
      <c r="ES547" s="135"/>
      <c r="GP547" s="255">
        <v>102822</v>
      </c>
      <c r="GQ547" s="255" t="s">
        <v>7327</v>
      </c>
    </row>
    <row r="548" spans="100:199" ht="14.85" customHeight="1">
      <c r="CV548" s="126" t="s">
        <v>7328</v>
      </c>
      <c r="CW548" s="127" t="s">
        <v>4822</v>
      </c>
      <c r="CX548" s="126" t="s">
        <v>7328</v>
      </c>
      <c r="CY548" s="127" t="s">
        <v>4822</v>
      </c>
      <c r="CZ548" s="126" t="s">
        <v>7328</v>
      </c>
      <c r="DA548" s="127" t="s">
        <v>4822</v>
      </c>
      <c r="DB548" s="126" t="s">
        <v>7328</v>
      </c>
      <c r="DC548" s="127" t="s">
        <v>4822</v>
      </c>
      <c r="EQ548" s="135"/>
      <c r="ES548" s="135"/>
      <c r="GP548" s="255">
        <v>102824</v>
      </c>
      <c r="GQ548" s="255" t="s">
        <v>7329</v>
      </c>
    </row>
    <row r="549" spans="100:199" ht="14.85" customHeight="1">
      <c r="CV549" s="126" t="s">
        <v>7330</v>
      </c>
      <c r="CW549" s="127" t="s">
        <v>4823</v>
      </c>
      <c r="CX549" s="126" t="s">
        <v>7330</v>
      </c>
      <c r="CY549" s="127" t="s">
        <v>4823</v>
      </c>
      <c r="CZ549" s="126" t="s">
        <v>7330</v>
      </c>
      <c r="DA549" s="127" t="s">
        <v>4823</v>
      </c>
      <c r="DB549" s="126" t="s">
        <v>7330</v>
      </c>
      <c r="DC549" s="127" t="s">
        <v>4823</v>
      </c>
      <c r="EQ549" s="135"/>
      <c r="ES549" s="135"/>
      <c r="GP549" s="255">
        <v>102833</v>
      </c>
      <c r="GQ549" s="255" t="s">
        <v>7331</v>
      </c>
    </row>
    <row r="550" spans="100:199" ht="14.85" customHeight="1">
      <c r="CV550" s="126" t="s">
        <v>7332</v>
      </c>
      <c r="CW550" s="127" t="s">
        <v>4824</v>
      </c>
      <c r="CX550" s="126" t="s">
        <v>7332</v>
      </c>
      <c r="CY550" s="127" t="s">
        <v>4824</v>
      </c>
      <c r="CZ550" s="126" t="s">
        <v>7332</v>
      </c>
      <c r="DA550" s="127" t="s">
        <v>4824</v>
      </c>
      <c r="DB550" s="126" t="s">
        <v>7332</v>
      </c>
      <c r="DC550" s="127" t="s">
        <v>4824</v>
      </c>
      <c r="EQ550" s="135"/>
      <c r="ES550" s="135"/>
      <c r="GP550" s="255">
        <v>102842</v>
      </c>
      <c r="GQ550" s="255" t="s">
        <v>7333</v>
      </c>
    </row>
    <row r="551" spans="100:199" ht="14.85" customHeight="1">
      <c r="CV551" s="126" t="s">
        <v>7334</v>
      </c>
      <c r="CW551" s="127" t="s">
        <v>4825</v>
      </c>
      <c r="CX551" s="126" t="s">
        <v>7334</v>
      </c>
      <c r="CY551" s="127" t="s">
        <v>4825</v>
      </c>
      <c r="CZ551" s="126" t="s">
        <v>7334</v>
      </c>
      <c r="DA551" s="127" t="s">
        <v>4825</v>
      </c>
      <c r="DB551" s="126" t="s">
        <v>7334</v>
      </c>
      <c r="DC551" s="127" t="s">
        <v>4825</v>
      </c>
      <c r="EQ551" s="135"/>
      <c r="ES551" s="135"/>
      <c r="GP551" s="255">
        <v>102847</v>
      </c>
      <c r="GQ551" s="255" t="s">
        <v>7335</v>
      </c>
    </row>
    <row r="552" spans="100:199" ht="14.85" customHeight="1">
      <c r="CV552" s="126" t="s">
        <v>7336</v>
      </c>
      <c r="CW552" s="127" t="s">
        <v>4826</v>
      </c>
      <c r="CX552" s="126" t="s">
        <v>7336</v>
      </c>
      <c r="CY552" s="127" t="s">
        <v>4826</v>
      </c>
      <c r="CZ552" s="126" t="s">
        <v>7336</v>
      </c>
      <c r="DA552" s="127" t="s">
        <v>4826</v>
      </c>
      <c r="DB552" s="126" t="s">
        <v>7336</v>
      </c>
      <c r="DC552" s="127" t="s">
        <v>4826</v>
      </c>
      <c r="EQ552" s="135"/>
      <c r="ES552" s="135"/>
      <c r="GP552" s="255">
        <v>102850</v>
      </c>
      <c r="GQ552" s="255" t="s">
        <v>7337</v>
      </c>
    </row>
    <row r="553" spans="100:199" ht="14.85" customHeight="1">
      <c r="CV553" s="126" t="s">
        <v>7338</v>
      </c>
      <c r="CW553" s="127" t="s">
        <v>4827</v>
      </c>
      <c r="CX553" s="126" t="s">
        <v>7338</v>
      </c>
      <c r="CY553" s="127" t="s">
        <v>4827</v>
      </c>
      <c r="CZ553" s="126" t="s">
        <v>7338</v>
      </c>
      <c r="DA553" s="127" t="s">
        <v>4827</v>
      </c>
      <c r="DB553" s="126" t="s">
        <v>7338</v>
      </c>
      <c r="DC553" s="127" t="s">
        <v>4827</v>
      </c>
      <c r="EQ553" s="135"/>
      <c r="ES553" s="135"/>
      <c r="GP553" s="255">
        <v>102854</v>
      </c>
      <c r="GQ553" s="255" t="s">
        <v>7339</v>
      </c>
    </row>
    <row r="554" spans="100:199" ht="14.85" customHeight="1">
      <c r="CV554" s="126" t="s">
        <v>7340</v>
      </c>
      <c r="CW554" s="127" t="s">
        <v>4828</v>
      </c>
      <c r="CX554" s="126" t="s">
        <v>7340</v>
      </c>
      <c r="CY554" s="127" t="s">
        <v>4828</v>
      </c>
      <c r="CZ554" s="126" t="s">
        <v>7340</v>
      </c>
      <c r="DA554" s="127" t="s">
        <v>4828</v>
      </c>
      <c r="DB554" s="126" t="s">
        <v>7340</v>
      </c>
      <c r="DC554" s="127" t="s">
        <v>4828</v>
      </c>
      <c r="EQ554" s="135"/>
      <c r="ES554" s="135"/>
      <c r="GP554" s="255">
        <v>102858</v>
      </c>
      <c r="GQ554" s="255" t="s">
        <v>7341</v>
      </c>
    </row>
    <row r="555" spans="100:199" ht="14.85" customHeight="1">
      <c r="CV555" s="126" t="s">
        <v>7342</v>
      </c>
      <c r="CW555" s="127" t="s">
        <v>4829</v>
      </c>
      <c r="CX555" s="126" t="s">
        <v>7342</v>
      </c>
      <c r="CY555" s="127" t="s">
        <v>4829</v>
      </c>
      <c r="CZ555" s="126" t="s">
        <v>7342</v>
      </c>
      <c r="DA555" s="127" t="s">
        <v>4829</v>
      </c>
      <c r="DB555" s="126" t="s">
        <v>7342</v>
      </c>
      <c r="DC555" s="127" t="s">
        <v>4829</v>
      </c>
      <c r="EQ555" s="135"/>
      <c r="ES555" s="135"/>
      <c r="GP555" s="255">
        <v>102859</v>
      </c>
      <c r="GQ555" s="255" t="s">
        <v>7343</v>
      </c>
    </row>
    <row r="556" spans="100:199" ht="14.85" customHeight="1">
      <c r="CV556" s="126" t="s">
        <v>7344</v>
      </c>
      <c r="CW556" s="127" t="s">
        <v>4830</v>
      </c>
      <c r="CX556" s="126" t="s">
        <v>7344</v>
      </c>
      <c r="CY556" s="127" t="s">
        <v>4830</v>
      </c>
      <c r="CZ556" s="126" t="s">
        <v>7344</v>
      </c>
      <c r="DA556" s="127" t="s">
        <v>4830</v>
      </c>
      <c r="DB556" s="126" t="s">
        <v>7344</v>
      </c>
      <c r="DC556" s="127" t="s">
        <v>4830</v>
      </c>
      <c r="EQ556" s="135"/>
      <c r="ES556" s="135"/>
      <c r="GP556" s="255">
        <v>102863</v>
      </c>
      <c r="GQ556" s="255" t="s">
        <v>7345</v>
      </c>
    </row>
    <row r="557" spans="100:199" ht="14.85" customHeight="1">
      <c r="CV557" s="126" t="s">
        <v>7346</v>
      </c>
      <c r="CW557" s="127" t="s">
        <v>4831</v>
      </c>
      <c r="CX557" s="126" t="s">
        <v>7346</v>
      </c>
      <c r="CY557" s="127" t="s">
        <v>4831</v>
      </c>
      <c r="CZ557" s="126" t="s">
        <v>7346</v>
      </c>
      <c r="DA557" s="127" t="s">
        <v>4831</v>
      </c>
      <c r="DB557" s="126" t="s">
        <v>7346</v>
      </c>
      <c r="DC557" s="127" t="s">
        <v>4831</v>
      </c>
      <c r="EQ557" s="135"/>
      <c r="ES557" s="135"/>
      <c r="GP557" s="255">
        <v>102876</v>
      </c>
      <c r="GQ557" s="255" t="s">
        <v>7347</v>
      </c>
    </row>
    <row r="558" spans="100:199" ht="14.85" customHeight="1">
      <c r="CV558" s="126" t="s">
        <v>7348</v>
      </c>
      <c r="CW558" s="127" t="s">
        <v>4832</v>
      </c>
      <c r="CX558" s="126" t="s">
        <v>7348</v>
      </c>
      <c r="CY558" s="127" t="s">
        <v>4832</v>
      </c>
      <c r="CZ558" s="126" t="s">
        <v>7348</v>
      </c>
      <c r="DA558" s="127" t="s">
        <v>4832</v>
      </c>
      <c r="DB558" s="126" t="s">
        <v>7348</v>
      </c>
      <c r="DC558" s="127" t="s">
        <v>4832</v>
      </c>
      <c r="EQ558" s="135"/>
      <c r="ES558" s="135"/>
      <c r="GP558" s="255">
        <v>102647</v>
      </c>
      <c r="GQ558" s="255" t="s">
        <v>7349</v>
      </c>
    </row>
    <row r="559" spans="100:199" ht="14.85" customHeight="1">
      <c r="CV559" s="126" t="s">
        <v>7350</v>
      </c>
      <c r="CW559" s="127" t="s">
        <v>4833</v>
      </c>
      <c r="CX559" s="126" t="s">
        <v>7350</v>
      </c>
      <c r="CY559" s="127" t="s">
        <v>4833</v>
      </c>
      <c r="CZ559" s="126" t="s">
        <v>7350</v>
      </c>
      <c r="DA559" s="127" t="s">
        <v>4833</v>
      </c>
      <c r="DB559" s="126" t="s">
        <v>7350</v>
      </c>
      <c r="DC559" s="127" t="s">
        <v>4833</v>
      </c>
      <c r="EQ559" s="135"/>
      <c r="ES559" s="135"/>
      <c r="GP559" s="255">
        <v>102666</v>
      </c>
      <c r="GQ559" s="255" t="s">
        <v>7351</v>
      </c>
    </row>
    <row r="560" spans="100:199" ht="14.85" customHeight="1">
      <c r="CV560" s="126" t="s">
        <v>7352</v>
      </c>
      <c r="CW560" s="127" t="s">
        <v>4834</v>
      </c>
      <c r="CX560" s="126" t="s">
        <v>7352</v>
      </c>
      <c r="CY560" s="127" t="s">
        <v>4834</v>
      </c>
      <c r="CZ560" s="126" t="s">
        <v>7352</v>
      </c>
      <c r="DA560" s="127" t="s">
        <v>4834</v>
      </c>
      <c r="DB560" s="126" t="s">
        <v>7352</v>
      </c>
      <c r="DC560" s="127" t="s">
        <v>4834</v>
      </c>
      <c r="EQ560" s="135"/>
      <c r="ES560" s="135"/>
      <c r="GP560" s="255">
        <v>102668</v>
      </c>
      <c r="GQ560" s="255" t="s">
        <v>7353</v>
      </c>
    </row>
    <row r="561" spans="100:199" ht="14.85" customHeight="1">
      <c r="CV561" s="126" t="s">
        <v>7354</v>
      </c>
      <c r="CW561" s="127" t="s">
        <v>4835</v>
      </c>
      <c r="CX561" s="126" t="s">
        <v>7354</v>
      </c>
      <c r="CY561" s="127" t="s">
        <v>4835</v>
      </c>
      <c r="CZ561" s="126" t="s">
        <v>7354</v>
      </c>
      <c r="DA561" s="127" t="s">
        <v>4835</v>
      </c>
      <c r="DB561" s="126" t="s">
        <v>7354</v>
      </c>
      <c r="DC561" s="127" t="s">
        <v>4835</v>
      </c>
      <c r="EQ561" s="135"/>
      <c r="ES561" s="135"/>
      <c r="GP561" s="255">
        <v>102677</v>
      </c>
      <c r="GQ561" s="255" t="s">
        <v>7355</v>
      </c>
    </row>
    <row r="562" spans="100:199" ht="14.85" customHeight="1">
      <c r="CV562" s="126" t="s">
        <v>7356</v>
      </c>
      <c r="CW562" s="127" t="s">
        <v>4836</v>
      </c>
      <c r="CX562" s="126" t="s">
        <v>7356</v>
      </c>
      <c r="CY562" s="127" t="s">
        <v>4836</v>
      </c>
      <c r="CZ562" s="126" t="s">
        <v>7356</v>
      </c>
      <c r="DA562" s="127" t="s">
        <v>4836</v>
      </c>
      <c r="DB562" s="126" t="s">
        <v>7356</v>
      </c>
      <c r="DC562" s="127" t="s">
        <v>4836</v>
      </c>
      <c r="EQ562" s="135"/>
      <c r="ES562" s="135"/>
      <c r="GP562" s="255">
        <v>102690</v>
      </c>
      <c r="GQ562" s="255" t="s">
        <v>7357</v>
      </c>
    </row>
    <row r="563" spans="100:199" ht="14.85" customHeight="1">
      <c r="CV563" s="126" t="s">
        <v>7358</v>
      </c>
      <c r="CW563" s="127" t="s">
        <v>4837</v>
      </c>
      <c r="CX563" s="126" t="s">
        <v>7358</v>
      </c>
      <c r="CY563" s="127" t="s">
        <v>4837</v>
      </c>
      <c r="CZ563" s="126" t="s">
        <v>7358</v>
      </c>
      <c r="DA563" s="127" t="s">
        <v>4837</v>
      </c>
      <c r="DB563" s="126" t="s">
        <v>7358</v>
      </c>
      <c r="DC563" s="127" t="s">
        <v>4837</v>
      </c>
      <c r="EQ563" s="135"/>
      <c r="ES563" s="135"/>
      <c r="GP563" s="255">
        <v>102714</v>
      </c>
      <c r="GQ563" s="255" t="s">
        <v>7359</v>
      </c>
    </row>
    <row r="564" spans="100:199" ht="14.85" customHeight="1">
      <c r="CV564" s="126" t="s">
        <v>7360</v>
      </c>
      <c r="CW564" s="127" t="s">
        <v>4838</v>
      </c>
      <c r="CX564" s="126" t="s">
        <v>7360</v>
      </c>
      <c r="CY564" s="127" t="s">
        <v>4838</v>
      </c>
      <c r="CZ564" s="126" t="s">
        <v>7360</v>
      </c>
      <c r="DA564" s="127" t="s">
        <v>4838</v>
      </c>
      <c r="DB564" s="126" t="s">
        <v>7360</v>
      </c>
      <c r="DC564" s="127" t="s">
        <v>4838</v>
      </c>
      <c r="EQ564" s="135"/>
      <c r="ES564" s="135"/>
      <c r="GP564" s="255">
        <v>102724</v>
      </c>
      <c r="GQ564" s="255" t="s">
        <v>7361</v>
      </c>
    </row>
    <row r="565" spans="100:199" ht="14.85" customHeight="1">
      <c r="CV565" s="126" t="s">
        <v>7362</v>
      </c>
      <c r="CW565" s="127" t="s">
        <v>4839</v>
      </c>
      <c r="CX565" s="126" t="s">
        <v>7362</v>
      </c>
      <c r="CY565" s="127" t="s">
        <v>4839</v>
      </c>
      <c r="CZ565" s="126" t="s">
        <v>7362</v>
      </c>
      <c r="DA565" s="127" t="s">
        <v>4839</v>
      </c>
      <c r="DB565" s="126" t="s">
        <v>7362</v>
      </c>
      <c r="DC565" s="127" t="s">
        <v>4839</v>
      </c>
      <c r="EQ565" s="135"/>
      <c r="ES565" s="135"/>
      <c r="GP565" s="255">
        <v>102728</v>
      </c>
      <c r="GQ565" s="255" t="s">
        <v>7363</v>
      </c>
    </row>
    <row r="566" spans="100:199" ht="14.85" customHeight="1">
      <c r="CV566" s="126" t="s">
        <v>7364</v>
      </c>
      <c r="CW566" s="127" t="s">
        <v>4840</v>
      </c>
      <c r="CX566" s="126" t="s">
        <v>7364</v>
      </c>
      <c r="CY566" s="127" t="s">
        <v>4840</v>
      </c>
      <c r="CZ566" s="126" t="s">
        <v>7364</v>
      </c>
      <c r="DA566" s="127" t="s">
        <v>4840</v>
      </c>
      <c r="DB566" s="126" t="s">
        <v>7364</v>
      </c>
      <c r="DC566" s="127" t="s">
        <v>4840</v>
      </c>
      <c r="EQ566" s="135"/>
      <c r="ES566" s="135"/>
      <c r="GP566" s="255">
        <v>102746</v>
      </c>
      <c r="GQ566" s="255" t="s">
        <v>7365</v>
      </c>
    </row>
    <row r="567" spans="100:199" ht="14.85" customHeight="1">
      <c r="CV567" s="126" t="s">
        <v>7366</v>
      </c>
      <c r="CW567" s="127" t="s">
        <v>4841</v>
      </c>
      <c r="CX567" s="126" t="s">
        <v>7366</v>
      </c>
      <c r="CY567" s="127" t="s">
        <v>4841</v>
      </c>
      <c r="CZ567" s="126" t="s">
        <v>7366</v>
      </c>
      <c r="DA567" s="127" t="s">
        <v>4841</v>
      </c>
      <c r="DB567" s="126" t="s">
        <v>7366</v>
      </c>
      <c r="DC567" s="127" t="s">
        <v>4841</v>
      </c>
      <c r="EQ567" s="135"/>
      <c r="ES567" s="135"/>
      <c r="GP567" s="255">
        <v>102749</v>
      </c>
      <c r="GQ567" s="255" t="s">
        <v>7367</v>
      </c>
    </row>
    <row r="568" spans="100:199" ht="14.85" customHeight="1">
      <c r="CV568" s="126" t="s">
        <v>7368</v>
      </c>
      <c r="CW568" s="127" t="s">
        <v>4842</v>
      </c>
      <c r="CX568" s="126" t="s">
        <v>7368</v>
      </c>
      <c r="CY568" s="127" t="s">
        <v>4842</v>
      </c>
      <c r="CZ568" s="126" t="s">
        <v>7368</v>
      </c>
      <c r="DA568" s="127" t="s">
        <v>4842</v>
      </c>
      <c r="DB568" s="126" t="s">
        <v>7368</v>
      </c>
      <c r="DC568" s="127" t="s">
        <v>4842</v>
      </c>
      <c r="EQ568" s="135"/>
      <c r="ES568" s="135"/>
      <c r="GP568" s="255">
        <v>102768</v>
      </c>
      <c r="GQ568" s="255" t="s">
        <v>7369</v>
      </c>
    </row>
    <row r="569" spans="100:199" ht="14.85" customHeight="1">
      <c r="CV569" s="126" t="s">
        <v>7370</v>
      </c>
      <c r="CW569" s="127" t="s">
        <v>4843</v>
      </c>
      <c r="CX569" s="126" t="s">
        <v>7370</v>
      </c>
      <c r="CY569" s="127" t="s">
        <v>4843</v>
      </c>
      <c r="CZ569" s="126" t="s">
        <v>7370</v>
      </c>
      <c r="DA569" s="127" t="s">
        <v>4843</v>
      </c>
      <c r="DB569" s="126" t="s">
        <v>7370</v>
      </c>
      <c r="DC569" s="127" t="s">
        <v>4843</v>
      </c>
      <c r="EQ569" s="135"/>
      <c r="ES569" s="135"/>
      <c r="GP569" s="255">
        <v>102769</v>
      </c>
      <c r="GQ569" s="255" t="s">
        <v>7371</v>
      </c>
    </row>
    <row r="570" spans="100:199" ht="14.85" customHeight="1">
      <c r="CV570" s="126" t="s">
        <v>7372</v>
      </c>
      <c r="CW570" s="127" t="s">
        <v>4844</v>
      </c>
      <c r="CX570" s="126" t="s">
        <v>7372</v>
      </c>
      <c r="CY570" s="127" t="s">
        <v>4844</v>
      </c>
      <c r="CZ570" s="126" t="s">
        <v>7372</v>
      </c>
      <c r="DA570" s="127" t="s">
        <v>4844</v>
      </c>
      <c r="DB570" s="126" t="s">
        <v>7372</v>
      </c>
      <c r="DC570" s="127" t="s">
        <v>4844</v>
      </c>
      <c r="EQ570" s="135"/>
      <c r="ES570" s="135"/>
      <c r="GP570" s="255">
        <v>102770</v>
      </c>
      <c r="GQ570" s="255" t="s">
        <v>7373</v>
      </c>
    </row>
    <row r="571" spans="100:199" ht="14.85" customHeight="1">
      <c r="CV571" s="126" t="s">
        <v>7374</v>
      </c>
      <c r="CW571" s="127" t="s">
        <v>4845</v>
      </c>
      <c r="CX571" s="126" t="s">
        <v>7374</v>
      </c>
      <c r="CY571" s="127" t="s">
        <v>4845</v>
      </c>
      <c r="CZ571" s="126" t="s">
        <v>7374</v>
      </c>
      <c r="DA571" s="127" t="s">
        <v>4845</v>
      </c>
      <c r="DB571" s="126" t="s">
        <v>7374</v>
      </c>
      <c r="DC571" s="127" t="s">
        <v>4845</v>
      </c>
      <c r="EQ571" s="135"/>
      <c r="ES571" s="135"/>
      <c r="GP571" s="255">
        <v>102772</v>
      </c>
      <c r="GQ571" s="255" t="s">
        <v>7375</v>
      </c>
    </row>
    <row r="572" spans="100:199" ht="14.85" customHeight="1">
      <c r="CV572" s="126" t="s">
        <v>7376</v>
      </c>
      <c r="CW572" s="127" t="s">
        <v>4846</v>
      </c>
      <c r="CX572" s="126" t="s">
        <v>7376</v>
      </c>
      <c r="CY572" s="127" t="s">
        <v>4846</v>
      </c>
      <c r="CZ572" s="126" t="s">
        <v>7376</v>
      </c>
      <c r="DA572" s="127" t="s">
        <v>4846</v>
      </c>
      <c r="DB572" s="126" t="s">
        <v>7376</v>
      </c>
      <c r="DC572" s="127" t="s">
        <v>4846</v>
      </c>
      <c r="EQ572" s="135"/>
      <c r="ES572" s="135"/>
      <c r="GP572" s="255">
        <v>102784</v>
      </c>
      <c r="GQ572" s="255" t="s">
        <v>7377</v>
      </c>
    </row>
    <row r="573" spans="100:199" ht="14.85" customHeight="1">
      <c r="CV573" s="126" t="s">
        <v>7378</v>
      </c>
      <c r="CW573" s="127" t="s">
        <v>4847</v>
      </c>
      <c r="CX573" s="126" t="s">
        <v>7378</v>
      </c>
      <c r="CY573" s="127" t="s">
        <v>4847</v>
      </c>
      <c r="CZ573" s="126" t="s">
        <v>7378</v>
      </c>
      <c r="DA573" s="127" t="s">
        <v>4847</v>
      </c>
      <c r="DB573" s="126" t="s">
        <v>7378</v>
      </c>
      <c r="DC573" s="127" t="s">
        <v>4847</v>
      </c>
      <c r="EQ573" s="135"/>
      <c r="ES573" s="135"/>
      <c r="GP573" s="255">
        <v>102787</v>
      </c>
      <c r="GQ573" s="255" t="s">
        <v>7379</v>
      </c>
    </row>
    <row r="574" spans="100:199" ht="14.85" customHeight="1">
      <c r="CV574" s="126" t="s">
        <v>7380</v>
      </c>
      <c r="CW574" s="127" t="s">
        <v>4848</v>
      </c>
      <c r="CX574" s="126" t="s">
        <v>7380</v>
      </c>
      <c r="CY574" s="127" t="s">
        <v>4848</v>
      </c>
      <c r="CZ574" s="126" t="s">
        <v>7380</v>
      </c>
      <c r="DA574" s="127" t="s">
        <v>4848</v>
      </c>
      <c r="DB574" s="126" t="s">
        <v>7380</v>
      </c>
      <c r="DC574" s="127" t="s">
        <v>4848</v>
      </c>
      <c r="EQ574" s="135"/>
      <c r="ES574" s="135"/>
      <c r="GP574" s="255">
        <v>102788</v>
      </c>
      <c r="GQ574" s="255" t="s">
        <v>7381</v>
      </c>
    </row>
    <row r="575" spans="100:199" ht="14.85" customHeight="1">
      <c r="CV575" s="126" t="s">
        <v>7382</v>
      </c>
      <c r="CW575" s="127" t="s">
        <v>4849</v>
      </c>
      <c r="CX575" s="126" t="s">
        <v>7382</v>
      </c>
      <c r="CY575" s="127" t="s">
        <v>4849</v>
      </c>
      <c r="CZ575" s="126" t="s">
        <v>7382</v>
      </c>
      <c r="DA575" s="127" t="s">
        <v>4849</v>
      </c>
      <c r="DB575" s="126" t="s">
        <v>7382</v>
      </c>
      <c r="DC575" s="127" t="s">
        <v>4849</v>
      </c>
      <c r="EQ575" s="135"/>
      <c r="ES575" s="135"/>
      <c r="GP575" s="255">
        <v>102795</v>
      </c>
      <c r="GQ575" s="255" t="s">
        <v>7383</v>
      </c>
    </row>
    <row r="576" spans="100:199" ht="14.85" customHeight="1">
      <c r="CV576" s="126" t="s">
        <v>7384</v>
      </c>
      <c r="CW576" s="127" t="s">
        <v>4850</v>
      </c>
      <c r="CX576" s="126" t="s">
        <v>7384</v>
      </c>
      <c r="CY576" s="127" t="s">
        <v>4850</v>
      </c>
      <c r="CZ576" s="126" t="s">
        <v>7384</v>
      </c>
      <c r="DA576" s="127" t="s">
        <v>4850</v>
      </c>
      <c r="DB576" s="126" t="s">
        <v>7384</v>
      </c>
      <c r="DC576" s="127" t="s">
        <v>4850</v>
      </c>
      <c r="EQ576" s="135"/>
      <c r="ES576" s="135"/>
      <c r="GP576" s="255">
        <v>102802</v>
      </c>
      <c r="GQ576" s="255" t="s">
        <v>7385</v>
      </c>
    </row>
    <row r="577" spans="100:199" ht="14.85" customHeight="1">
      <c r="CV577" s="126" t="s">
        <v>7386</v>
      </c>
      <c r="CW577" s="127" t="s">
        <v>4851</v>
      </c>
      <c r="CX577" s="126" t="s">
        <v>7386</v>
      </c>
      <c r="CY577" s="127" t="s">
        <v>4851</v>
      </c>
      <c r="CZ577" s="126" t="s">
        <v>7386</v>
      </c>
      <c r="DA577" s="127" t="s">
        <v>4851</v>
      </c>
      <c r="DB577" s="126" t="s">
        <v>7386</v>
      </c>
      <c r="DC577" s="127" t="s">
        <v>4851</v>
      </c>
      <c r="EQ577" s="135"/>
      <c r="ES577" s="135"/>
      <c r="GP577" s="255">
        <v>102812</v>
      </c>
      <c r="GQ577" s="255" t="s">
        <v>7387</v>
      </c>
    </row>
    <row r="578" spans="100:199" ht="14.85" customHeight="1">
      <c r="CV578" s="126" t="s">
        <v>7388</v>
      </c>
      <c r="CW578" s="127" t="s">
        <v>4852</v>
      </c>
      <c r="CX578" s="126" t="s">
        <v>7388</v>
      </c>
      <c r="CY578" s="127" t="s">
        <v>4852</v>
      </c>
      <c r="CZ578" s="126" t="s">
        <v>7388</v>
      </c>
      <c r="DA578" s="127" t="s">
        <v>4852</v>
      </c>
      <c r="DB578" s="126" t="s">
        <v>7388</v>
      </c>
      <c r="DC578" s="127" t="s">
        <v>4852</v>
      </c>
      <c r="EQ578" s="135"/>
      <c r="ES578" s="135"/>
      <c r="GP578" s="255">
        <v>102821</v>
      </c>
      <c r="GQ578" s="255" t="s">
        <v>7389</v>
      </c>
    </row>
    <row r="579" spans="100:199" ht="14.85" customHeight="1">
      <c r="CV579" s="126" t="s">
        <v>7388</v>
      </c>
      <c r="CW579" s="127" t="s">
        <v>4852</v>
      </c>
      <c r="CX579" s="126" t="s">
        <v>7388</v>
      </c>
      <c r="CY579" s="127" t="s">
        <v>4852</v>
      </c>
      <c r="CZ579" s="126" t="s">
        <v>7388</v>
      </c>
      <c r="DA579" s="127" t="s">
        <v>4852</v>
      </c>
      <c r="DB579" s="126" t="s">
        <v>7388</v>
      </c>
      <c r="DC579" s="127" t="s">
        <v>4852</v>
      </c>
      <c r="EQ579" s="135"/>
      <c r="ES579" s="135"/>
      <c r="GP579" s="255">
        <v>102826</v>
      </c>
      <c r="GQ579" s="255" t="s">
        <v>7390</v>
      </c>
    </row>
    <row r="580" spans="100:199" ht="14.85" customHeight="1">
      <c r="CV580" s="126" t="s">
        <v>7391</v>
      </c>
      <c r="CW580" s="127" t="s">
        <v>4853</v>
      </c>
      <c r="CX580" s="126" t="s">
        <v>7391</v>
      </c>
      <c r="CY580" s="127" t="s">
        <v>4853</v>
      </c>
      <c r="CZ580" s="126" t="s">
        <v>7391</v>
      </c>
      <c r="DA580" s="127" t="s">
        <v>4853</v>
      </c>
      <c r="DB580" s="126" t="s">
        <v>7391</v>
      </c>
      <c r="DC580" s="127" t="s">
        <v>4853</v>
      </c>
      <c r="EQ580" s="135"/>
      <c r="ES580" s="135"/>
      <c r="GP580" s="255">
        <v>102844</v>
      </c>
      <c r="GQ580" s="255" t="s">
        <v>7392</v>
      </c>
    </row>
    <row r="581" spans="100:199" ht="14.85" customHeight="1">
      <c r="CV581" s="126" t="s">
        <v>7393</v>
      </c>
      <c r="CW581" s="127" t="s">
        <v>4854</v>
      </c>
      <c r="CX581" s="126" t="s">
        <v>7393</v>
      </c>
      <c r="CY581" s="127" t="s">
        <v>4854</v>
      </c>
      <c r="CZ581" s="126" t="s">
        <v>7393</v>
      </c>
      <c r="DA581" s="127" t="s">
        <v>4854</v>
      </c>
      <c r="DB581" s="126" t="s">
        <v>7393</v>
      </c>
      <c r="DC581" s="127" t="s">
        <v>4854</v>
      </c>
      <c r="EQ581" s="135"/>
      <c r="ES581" s="135"/>
      <c r="GP581" s="255">
        <v>102848</v>
      </c>
      <c r="GQ581" s="255" t="s">
        <v>7394</v>
      </c>
    </row>
    <row r="582" spans="100:199" ht="14.85" customHeight="1">
      <c r="CV582" s="126" t="s">
        <v>7395</v>
      </c>
      <c r="CW582" s="127" t="s">
        <v>4855</v>
      </c>
      <c r="CX582" s="126" t="s">
        <v>7395</v>
      </c>
      <c r="CY582" s="127" t="s">
        <v>4855</v>
      </c>
      <c r="CZ582" s="126" t="s">
        <v>7395</v>
      </c>
      <c r="DA582" s="127" t="s">
        <v>4855</v>
      </c>
      <c r="DB582" s="126" t="s">
        <v>7395</v>
      </c>
      <c r="DC582" s="127" t="s">
        <v>4855</v>
      </c>
      <c r="EQ582" s="135"/>
      <c r="ES582" s="135"/>
      <c r="GP582" s="255">
        <v>102869</v>
      </c>
      <c r="GQ582" s="255" t="s">
        <v>7396</v>
      </c>
    </row>
    <row r="583" spans="100:199" ht="14.85" customHeight="1">
      <c r="CV583" s="126" t="s">
        <v>7397</v>
      </c>
      <c r="CW583" s="127" t="s">
        <v>4856</v>
      </c>
      <c r="CX583" s="126" t="s">
        <v>7397</v>
      </c>
      <c r="CY583" s="127" t="s">
        <v>4856</v>
      </c>
      <c r="CZ583" s="126" t="s">
        <v>7397</v>
      </c>
      <c r="DA583" s="127" t="s">
        <v>4856</v>
      </c>
      <c r="DB583" s="126" t="s">
        <v>7397</v>
      </c>
      <c r="DC583" s="127" t="s">
        <v>4856</v>
      </c>
      <c r="EQ583" s="135"/>
      <c r="ES583" s="135"/>
      <c r="GP583" s="255">
        <v>102648</v>
      </c>
      <c r="GQ583" s="255" t="s">
        <v>7398</v>
      </c>
    </row>
    <row r="584" spans="100:199" ht="14.85" customHeight="1">
      <c r="CV584" s="126" t="s">
        <v>7399</v>
      </c>
      <c r="CW584" s="127" t="s">
        <v>4857</v>
      </c>
      <c r="CX584" s="126" t="s">
        <v>7399</v>
      </c>
      <c r="CY584" s="127" t="s">
        <v>4857</v>
      </c>
      <c r="CZ584" s="126" t="s">
        <v>7399</v>
      </c>
      <c r="DA584" s="127" t="s">
        <v>4857</v>
      </c>
      <c r="DB584" s="126" t="s">
        <v>7399</v>
      </c>
      <c r="DC584" s="127" t="s">
        <v>4857</v>
      </c>
      <c r="EQ584" s="135"/>
      <c r="ES584" s="135"/>
      <c r="GP584" s="255">
        <v>102658</v>
      </c>
      <c r="GQ584" s="255" t="s">
        <v>7400</v>
      </c>
    </row>
    <row r="585" spans="100:199" ht="14.85" customHeight="1">
      <c r="CV585" s="126" t="s">
        <v>7401</v>
      </c>
      <c r="CW585" s="127" t="s">
        <v>4858</v>
      </c>
      <c r="CX585" s="126" t="s">
        <v>7401</v>
      </c>
      <c r="CY585" s="127" t="s">
        <v>4858</v>
      </c>
      <c r="CZ585" s="126" t="s">
        <v>7401</v>
      </c>
      <c r="DA585" s="127" t="s">
        <v>4858</v>
      </c>
      <c r="DB585" s="126" t="s">
        <v>7401</v>
      </c>
      <c r="DC585" s="127" t="s">
        <v>4858</v>
      </c>
      <c r="EQ585" s="135"/>
      <c r="ES585" s="135"/>
      <c r="GP585" s="255">
        <v>102678</v>
      </c>
      <c r="GQ585" s="255" t="s">
        <v>7402</v>
      </c>
    </row>
    <row r="586" spans="100:199" ht="14.85" customHeight="1">
      <c r="CV586" s="126" t="s">
        <v>7403</v>
      </c>
      <c r="CW586" s="127" t="s">
        <v>4859</v>
      </c>
      <c r="CX586" s="126" t="s">
        <v>7403</v>
      </c>
      <c r="CY586" s="127" t="s">
        <v>4859</v>
      </c>
      <c r="CZ586" s="126" t="s">
        <v>7403</v>
      </c>
      <c r="DA586" s="127" t="s">
        <v>4859</v>
      </c>
      <c r="DB586" s="126" t="s">
        <v>7403</v>
      </c>
      <c r="DC586" s="127" t="s">
        <v>4859</v>
      </c>
      <c r="EQ586" s="135"/>
      <c r="ES586" s="135"/>
      <c r="GP586" s="255">
        <v>102686</v>
      </c>
      <c r="GQ586" s="255" t="s">
        <v>7404</v>
      </c>
    </row>
    <row r="587" spans="100:199" ht="14.85" customHeight="1">
      <c r="CV587" s="126" t="s">
        <v>7405</v>
      </c>
      <c r="CW587" s="127" t="s">
        <v>4860</v>
      </c>
      <c r="CX587" s="126" t="s">
        <v>7405</v>
      </c>
      <c r="CY587" s="127" t="s">
        <v>4860</v>
      </c>
      <c r="CZ587" s="126" t="s">
        <v>7405</v>
      </c>
      <c r="DA587" s="127" t="s">
        <v>4860</v>
      </c>
      <c r="DB587" s="126" t="s">
        <v>7405</v>
      </c>
      <c r="DC587" s="127" t="s">
        <v>4860</v>
      </c>
      <c r="EQ587" s="135"/>
      <c r="ES587" s="135"/>
      <c r="GP587" s="255">
        <v>102701</v>
      </c>
      <c r="GQ587" s="255" t="s">
        <v>7406</v>
      </c>
    </row>
    <row r="588" spans="100:199" ht="14.85" customHeight="1">
      <c r="CV588" s="126" t="s">
        <v>7407</v>
      </c>
      <c r="CW588" s="127" t="s">
        <v>4861</v>
      </c>
      <c r="CX588" s="126" t="s">
        <v>7407</v>
      </c>
      <c r="CY588" s="127" t="s">
        <v>4861</v>
      </c>
      <c r="CZ588" s="126" t="s">
        <v>7407</v>
      </c>
      <c r="DA588" s="127" t="s">
        <v>4861</v>
      </c>
      <c r="DB588" s="126" t="s">
        <v>7407</v>
      </c>
      <c r="DC588" s="127" t="s">
        <v>4861</v>
      </c>
      <c r="EQ588" s="135"/>
      <c r="ES588" s="135"/>
      <c r="GP588" s="255">
        <v>102702</v>
      </c>
      <c r="GQ588" s="255" t="s">
        <v>7408</v>
      </c>
    </row>
    <row r="589" spans="100:199" ht="14.85" customHeight="1">
      <c r="CV589" s="126" t="s">
        <v>7409</v>
      </c>
      <c r="CW589" s="127" t="s">
        <v>4862</v>
      </c>
      <c r="CX589" s="126" t="s">
        <v>7409</v>
      </c>
      <c r="CY589" s="127" t="s">
        <v>4862</v>
      </c>
      <c r="CZ589" s="126" t="s">
        <v>7409</v>
      </c>
      <c r="DA589" s="127" t="s">
        <v>4862</v>
      </c>
      <c r="DB589" s="126" t="s">
        <v>7409</v>
      </c>
      <c r="DC589" s="127" t="s">
        <v>4862</v>
      </c>
      <c r="EQ589" s="135"/>
      <c r="ES589" s="135"/>
      <c r="GP589" s="255">
        <v>102704</v>
      </c>
      <c r="GQ589" s="255" t="s">
        <v>7410</v>
      </c>
    </row>
    <row r="590" spans="100:199" ht="14.85" customHeight="1">
      <c r="CV590" s="126" t="s">
        <v>7411</v>
      </c>
      <c r="CW590" s="127" t="s">
        <v>4863</v>
      </c>
      <c r="CX590" s="126" t="s">
        <v>7411</v>
      </c>
      <c r="CY590" s="127" t="s">
        <v>4863</v>
      </c>
      <c r="CZ590" s="126" t="s">
        <v>7411</v>
      </c>
      <c r="DA590" s="127" t="s">
        <v>4863</v>
      </c>
      <c r="DB590" s="126" t="s">
        <v>7411</v>
      </c>
      <c r="DC590" s="127" t="s">
        <v>4863</v>
      </c>
      <c r="EQ590" s="135"/>
      <c r="ES590" s="135"/>
      <c r="GP590" s="255">
        <v>102706</v>
      </c>
      <c r="GQ590" s="255" t="s">
        <v>7412</v>
      </c>
    </row>
    <row r="591" spans="100:199" ht="14.85" customHeight="1">
      <c r="CV591" s="126" t="s">
        <v>7413</v>
      </c>
      <c r="CW591" s="127" t="s">
        <v>4864</v>
      </c>
      <c r="CX591" s="126" t="s">
        <v>7413</v>
      </c>
      <c r="CY591" s="127" t="s">
        <v>4864</v>
      </c>
      <c r="CZ591" s="126" t="s">
        <v>7413</v>
      </c>
      <c r="DA591" s="127" t="s">
        <v>4864</v>
      </c>
      <c r="DB591" s="126" t="s">
        <v>7413</v>
      </c>
      <c r="DC591" s="127" t="s">
        <v>4864</v>
      </c>
      <c r="EQ591" s="135"/>
      <c r="ES591" s="135"/>
      <c r="GP591" s="255">
        <v>102713</v>
      </c>
      <c r="GQ591" s="255" t="s">
        <v>7414</v>
      </c>
    </row>
    <row r="592" spans="100:199" ht="14.85" customHeight="1">
      <c r="CV592" s="126" t="s">
        <v>7415</v>
      </c>
      <c r="CW592" s="127" t="s">
        <v>4865</v>
      </c>
      <c r="CX592" s="126" t="s">
        <v>7415</v>
      </c>
      <c r="CY592" s="127" t="s">
        <v>4865</v>
      </c>
      <c r="CZ592" s="126" t="s">
        <v>7415</v>
      </c>
      <c r="DA592" s="127" t="s">
        <v>4865</v>
      </c>
      <c r="DB592" s="126" t="s">
        <v>7415</v>
      </c>
      <c r="DC592" s="127" t="s">
        <v>4865</v>
      </c>
      <c r="EQ592" s="135"/>
      <c r="ES592" s="135"/>
      <c r="GP592" s="255">
        <v>102731</v>
      </c>
      <c r="GQ592" s="255" t="s">
        <v>7416</v>
      </c>
    </row>
    <row r="593" spans="100:199" ht="14.85" customHeight="1">
      <c r="CV593" s="126" t="s">
        <v>7415</v>
      </c>
      <c r="CW593" s="127" t="s">
        <v>4865</v>
      </c>
      <c r="CX593" s="126" t="s">
        <v>7415</v>
      </c>
      <c r="CY593" s="127" t="s">
        <v>4865</v>
      </c>
      <c r="CZ593" s="126" t="s">
        <v>7415</v>
      </c>
      <c r="DA593" s="127" t="s">
        <v>4865</v>
      </c>
      <c r="DB593" s="126" t="s">
        <v>7415</v>
      </c>
      <c r="DC593" s="127" t="s">
        <v>4865</v>
      </c>
      <c r="EQ593" s="135"/>
      <c r="ES593" s="135"/>
      <c r="GP593" s="255">
        <v>102736</v>
      </c>
      <c r="GQ593" s="255" t="s">
        <v>7417</v>
      </c>
    </row>
    <row r="594" spans="100:199" ht="14.85" customHeight="1">
      <c r="CV594" s="126" t="s">
        <v>7418</v>
      </c>
      <c r="CW594" s="127" t="s">
        <v>4866</v>
      </c>
      <c r="CX594" s="126" t="s">
        <v>7418</v>
      </c>
      <c r="CY594" s="127" t="s">
        <v>4866</v>
      </c>
      <c r="CZ594" s="126" t="s">
        <v>7418</v>
      </c>
      <c r="DA594" s="127" t="s">
        <v>4866</v>
      </c>
      <c r="DB594" s="126" t="s">
        <v>7418</v>
      </c>
      <c r="DC594" s="127" t="s">
        <v>4866</v>
      </c>
      <c r="EQ594" s="135"/>
      <c r="ES594" s="135"/>
      <c r="GP594" s="255">
        <v>102739</v>
      </c>
      <c r="GQ594" s="255" t="s">
        <v>7419</v>
      </c>
    </row>
    <row r="595" spans="100:199" ht="14.85" customHeight="1">
      <c r="CV595" s="126" t="s">
        <v>7420</v>
      </c>
      <c r="CW595" s="127" t="s">
        <v>4867</v>
      </c>
      <c r="CX595" s="126" t="s">
        <v>7420</v>
      </c>
      <c r="CY595" s="127" t="s">
        <v>4867</v>
      </c>
      <c r="CZ595" s="126" t="s">
        <v>7420</v>
      </c>
      <c r="DA595" s="127" t="s">
        <v>4867</v>
      </c>
      <c r="DB595" s="126" t="s">
        <v>7420</v>
      </c>
      <c r="DC595" s="127" t="s">
        <v>4867</v>
      </c>
      <c r="EQ595" s="135"/>
      <c r="ES595" s="135"/>
      <c r="GP595" s="255">
        <v>102743</v>
      </c>
      <c r="GQ595" s="255" t="s">
        <v>7421</v>
      </c>
    </row>
    <row r="596" spans="100:199" ht="14.85" customHeight="1">
      <c r="CV596" s="126" t="s">
        <v>7422</v>
      </c>
      <c r="CW596" s="127" t="s">
        <v>4868</v>
      </c>
      <c r="CX596" s="126" t="s">
        <v>7422</v>
      </c>
      <c r="CY596" s="127" t="s">
        <v>4868</v>
      </c>
      <c r="CZ596" s="126" t="s">
        <v>7422</v>
      </c>
      <c r="DA596" s="127" t="s">
        <v>4868</v>
      </c>
      <c r="DB596" s="126" t="s">
        <v>7422</v>
      </c>
      <c r="DC596" s="127" t="s">
        <v>4868</v>
      </c>
      <c r="EQ596" s="135"/>
      <c r="ES596" s="135"/>
      <c r="GP596" s="255">
        <v>102750</v>
      </c>
      <c r="GQ596" s="255" t="s">
        <v>7423</v>
      </c>
    </row>
    <row r="597" spans="100:199" ht="14.85" customHeight="1">
      <c r="CV597" s="126" t="s">
        <v>7424</v>
      </c>
      <c r="CW597" s="127" t="s">
        <v>4869</v>
      </c>
      <c r="CX597" s="126" t="s">
        <v>7424</v>
      </c>
      <c r="CY597" s="127" t="s">
        <v>4869</v>
      </c>
      <c r="CZ597" s="126" t="s">
        <v>7424</v>
      </c>
      <c r="DA597" s="127" t="s">
        <v>4869</v>
      </c>
      <c r="DB597" s="126" t="s">
        <v>7424</v>
      </c>
      <c r="DC597" s="127" t="s">
        <v>4869</v>
      </c>
      <c r="EQ597" s="135"/>
      <c r="ES597" s="135"/>
      <c r="GP597" s="255">
        <v>102756</v>
      </c>
      <c r="GQ597" s="255" t="s">
        <v>7425</v>
      </c>
    </row>
    <row r="598" spans="100:199" ht="14.85" customHeight="1">
      <c r="CV598" s="126" t="s">
        <v>7426</v>
      </c>
      <c r="CW598" s="127" t="s">
        <v>4870</v>
      </c>
      <c r="CX598" s="126" t="s">
        <v>7426</v>
      </c>
      <c r="CY598" s="127" t="s">
        <v>4870</v>
      </c>
      <c r="CZ598" s="126" t="s">
        <v>7426</v>
      </c>
      <c r="DA598" s="127" t="s">
        <v>4870</v>
      </c>
      <c r="DB598" s="126" t="s">
        <v>7426</v>
      </c>
      <c r="DC598" s="127" t="s">
        <v>4870</v>
      </c>
      <c r="EQ598" s="135"/>
      <c r="ES598" s="135"/>
      <c r="GP598" s="255">
        <v>102760</v>
      </c>
      <c r="GQ598" s="255" t="s">
        <v>7427</v>
      </c>
    </row>
    <row r="599" spans="100:199" ht="14.85" customHeight="1">
      <c r="CV599" s="126" t="s">
        <v>7428</v>
      </c>
      <c r="CW599" s="127" t="s">
        <v>4871</v>
      </c>
      <c r="CX599" s="126" t="s">
        <v>7428</v>
      </c>
      <c r="CY599" s="127" t="s">
        <v>4871</v>
      </c>
      <c r="CZ599" s="126" t="s">
        <v>7428</v>
      </c>
      <c r="DA599" s="127" t="s">
        <v>4871</v>
      </c>
      <c r="DB599" s="126" t="s">
        <v>7428</v>
      </c>
      <c r="DC599" s="127" t="s">
        <v>4871</v>
      </c>
      <c r="EQ599" s="135"/>
      <c r="ES599" s="135"/>
      <c r="GP599" s="255">
        <v>102782</v>
      </c>
      <c r="GQ599" s="255" t="s">
        <v>7429</v>
      </c>
    </row>
    <row r="600" spans="100:199" ht="14.85" customHeight="1">
      <c r="CV600" s="126" t="s">
        <v>7430</v>
      </c>
      <c r="CW600" s="127" t="s">
        <v>4872</v>
      </c>
      <c r="CX600" s="126" t="s">
        <v>7430</v>
      </c>
      <c r="CY600" s="127" t="s">
        <v>4872</v>
      </c>
      <c r="CZ600" s="126" t="s">
        <v>7430</v>
      </c>
      <c r="DA600" s="127" t="s">
        <v>4872</v>
      </c>
      <c r="DB600" s="126" t="s">
        <v>7430</v>
      </c>
      <c r="DC600" s="127" t="s">
        <v>4872</v>
      </c>
      <c r="EQ600" s="135"/>
      <c r="ES600" s="135"/>
      <c r="GP600" s="255">
        <v>102792</v>
      </c>
      <c r="GQ600" s="255" t="s">
        <v>7431</v>
      </c>
    </row>
    <row r="601" spans="100:199" ht="14.85" customHeight="1">
      <c r="CV601" s="126" t="s">
        <v>7432</v>
      </c>
      <c r="CW601" s="127" t="s">
        <v>4873</v>
      </c>
      <c r="CX601" s="126" t="s">
        <v>7432</v>
      </c>
      <c r="CY601" s="127" t="s">
        <v>4873</v>
      </c>
      <c r="CZ601" s="126" t="s">
        <v>7432</v>
      </c>
      <c r="DA601" s="127" t="s">
        <v>4873</v>
      </c>
      <c r="DB601" s="126" t="s">
        <v>7432</v>
      </c>
      <c r="DC601" s="127" t="s">
        <v>4873</v>
      </c>
      <c r="EQ601" s="135"/>
      <c r="ES601" s="135"/>
      <c r="GP601" s="255">
        <v>102832</v>
      </c>
      <c r="GQ601" s="255" t="s">
        <v>7433</v>
      </c>
    </row>
    <row r="602" spans="100:199" ht="14.85" customHeight="1">
      <c r="CV602" s="126" t="s">
        <v>7434</v>
      </c>
      <c r="CW602" s="127" t="s">
        <v>4874</v>
      </c>
      <c r="CX602" s="126" t="s">
        <v>7434</v>
      </c>
      <c r="CY602" s="127" t="s">
        <v>4874</v>
      </c>
      <c r="CZ602" s="126" t="s">
        <v>7434</v>
      </c>
      <c r="DA602" s="127" t="s">
        <v>4874</v>
      </c>
      <c r="DB602" s="126" t="s">
        <v>7434</v>
      </c>
      <c r="DC602" s="127" t="s">
        <v>4874</v>
      </c>
      <c r="EQ602" s="135"/>
      <c r="ES602" s="135"/>
      <c r="GP602" s="255">
        <v>102872</v>
      </c>
      <c r="GQ602" s="255" t="s">
        <v>7435</v>
      </c>
    </row>
    <row r="603" spans="100:199" ht="14.85" customHeight="1">
      <c r="CV603" s="126" t="s">
        <v>7436</v>
      </c>
      <c r="CW603" s="127" t="s">
        <v>4875</v>
      </c>
      <c r="CX603" s="126" t="s">
        <v>7436</v>
      </c>
      <c r="CY603" s="127" t="s">
        <v>4875</v>
      </c>
      <c r="CZ603" s="126" t="s">
        <v>7436</v>
      </c>
      <c r="DA603" s="127" t="s">
        <v>4875</v>
      </c>
      <c r="DB603" s="126" t="s">
        <v>7436</v>
      </c>
      <c r="DC603" s="127" t="s">
        <v>4875</v>
      </c>
      <c r="EQ603" s="135"/>
      <c r="ES603" s="135"/>
      <c r="GP603" s="255">
        <v>102877</v>
      </c>
      <c r="GQ603" s="255" t="s">
        <v>7437</v>
      </c>
    </row>
    <row r="604" spans="100:199" ht="14.85" customHeight="1">
      <c r="CV604" s="126" t="s">
        <v>7438</v>
      </c>
      <c r="CW604" s="127" t="s">
        <v>4876</v>
      </c>
      <c r="CX604" s="126" t="s">
        <v>7438</v>
      </c>
      <c r="CY604" s="127" t="s">
        <v>4876</v>
      </c>
      <c r="CZ604" s="126" t="s">
        <v>7438</v>
      </c>
      <c r="DA604" s="127" t="s">
        <v>4876</v>
      </c>
      <c r="DB604" s="126" t="s">
        <v>7438</v>
      </c>
      <c r="DC604" s="127" t="s">
        <v>4876</v>
      </c>
      <c r="EQ604" s="135"/>
      <c r="ES604" s="135"/>
      <c r="GP604" s="255">
        <v>102883</v>
      </c>
      <c r="GQ604" s="255" t="s">
        <v>7439</v>
      </c>
    </row>
    <row r="605" spans="100:199" ht="14.85" customHeight="1">
      <c r="CV605" s="126" t="s">
        <v>7440</v>
      </c>
      <c r="CW605" s="127" t="s">
        <v>4877</v>
      </c>
      <c r="CX605" s="126" t="s">
        <v>7440</v>
      </c>
      <c r="CY605" s="127" t="s">
        <v>4877</v>
      </c>
      <c r="CZ605" s="126" t="s">
        <v>7440</v>
      </c>
      <c r="DA605" s="127" t="s">
        <v>4877</v>
      </c>
      <c r="DB605" s="126" t="s">
        <v>7440</v>
      </c>
      <c r="DC605" s="127" t="s">
        <v>4877</v>
      </c>
      <c r="EQ605" s="135"/>
      <c r="ES605" s="135"/>
      <c r="GP605" s="255">
        <v>102652</v>
      </c>
      <c r="GQ605" s="255" t="s">
        <v>7441</v>
      </c>
    </row>
    <row r="606" spans="100:199" ht="14.85" customHeight="1">
      <c r="CV606" s="126" t="s">
        <v>7442</v>
      </c>
      <c r="CW606" s="127" t="s">
        <v>4878</v>
      </c>
      <c r="CX606" s="126" t="s">
        <v>7442</v>
      </c>
      <c r="CY606" s="127" t="s">
        <v>4878</v>
      </c>
      <c r="CZ606" s="126" t="s">
        <v>7442</v>
      </c>
      <c r="DA606" s="127" t="s">
        <v>4878</v>
      </c>
      <c r="DB606" s="126" t="s">
        <v>7442</v>
      </c>
      <c r="DC606" s="127" t="s">
        <v>4878</v>
      </c>
      <c r="EQ606" s="135"/>
      <c r="ES606" s="135"/>
      <c r="GP606" s="255">
        <v>102656</v>
      </c>
      <c r="GQ606" s="255" t="s">
        <v>7443</v>
      </c>
    </row>
    <row r="607" spans="100:199" ht="14.85" customHeight="1">
      <c r="CV607" s="126" t="s">
        <v>7444</v>
      </c>
      <c r="CW607" s="127" t="s">
        <v>4879</v>
      </c>
      <c r="CX607" s="126" t="s">
        <v>7444</v>
      </c>
      <c r="CY607" s="127" t="s">
        <v>4879</v>
      </c>
      <c r="CZ607" s="126" t="s">
        <v>7444</v>
      </c>
      <c r="DA607" s="127" t="s">
        <v>4879</v>
      </c>
      <c r="DB607" s="126" t="s">
        <v>7444</v>
      </c>
      <c r="DC607" s="127" t="s">
        <v>4879</v>
      </c>
      <c r="EQ607" s="135"/>
      <c r="ES607" s="135"/>
      <c r="GP607" s="255">
        <v>102657</v>
      </c>
      <c r="GQ607" s="255" t="s">
        <v>7445</v>
      </c>
    </row>
    <row r="608" spans="100:199" ht="14.85" customHeight="1">
      <c r="CV608" s="126" t="s">
        <v>7446</v>
      </c>
      <c r="CW608" s="127" t="s">
        <v>4880</v>
      </c>
      <c r="CX608" s="126" t="s">
        <v>7446</v>
      </c>
      <c r="CY608" s="127" t="s">
        <v>4880</v>
      </c>
      <c r="CZ608" s="126" t="s">
        <v>7446</v>
      </c>
      <c r="DA608" s="127" t="s">
        <v>4880</v>
      </c>
      <c r="DB608" s="126" t="s">
        <v>7446</v>
      </c>
      <c r="DC608" s="127" t="s">
        <v>4880</v>
      </c>
      <c r="EQ608" s="135"/>
      <c r="ES608" s="135"/>
      <c r="GP608" s="255">
        <v>102659</v>
      </c>
      <c r="GQ608" s="255" t="s">
        <v>7447</v>
      </c>
    </row>
    <row r="609" spans="100:199" ht="14.85" customHeight="1">
      <c r="CV609" s="126" t="s">
        <v>7448</v>
      </c>
      <c r="CW609" s="127" t="s">
        <v>4881</v>
      </c>
      <c r="CX609" s="126" t="s">
        <v>7448</v>
      </c>
      <c r="CY609" s="127" t="s">
        <v>4881</v>
      </c>
      <c r="CZ609" s="126" t="s">
        <v>7448</v>
      </c>
      <c r="DA609" s="127" t="s">
        <v>4881</v>
      </c>
      <c r="DB609" s="126" t="s">
        <v>7448</v>
      </c>
      <c r="DC609" s="127" t="s">
        <v>4881</v>
      </c>
      <c r="EQ609" s="135"/>
      <c r="ES609" s="135"/>
      <c r="GP609" s="255">
        <v>102660</v>
      </c>
      <c r="GQ609" s="255" t="s">
        <v>7449</v>
      </c>
    </row>
    <row r="610" spans="100:199" ht="14.85" customHeight="1">
      <c r="CV610" s="126" t="s">
        <v>7450</v>
      </c>
      <c r="CW610" s="127" t="s">
        <v>4882</v>
      </c>
      <c r="CX610" s="126" t="s">
        <v>7450</v>
      </c>
      <c r="CY610" s="127" t="s">
        <v>4882</v>
      </c>
      <c r="CZ610" s="126" t="s">
        <v>7450</v>
      </c>
      <c r="DA610" s="127" t="s">
        <v>4882</v>
      </c>
      <c r="DB610" s="126" t="s">
        <v>7450</v>
      </c>
      <c r="DC610" s="127" t="s">
        <v>4882</v>
      </c>
      <c r="EQ610" s="135"/>
      <c r="ES610" s="135"/>
      <c r="GP610" s="255">
        <v>102665</v>
      </c>
      <c r="GQ610" s="255" t="s">
        <v>7451</v>
      </c>
    </row>
    <row r="611" spans="100:199" ht="14.85" customHeight="1">
      <c r="CV611" s="126" t="s">
        <v>7452</v>
      </c>
      <c r="CW611" s="127" t="s">
        <v>4883</v>
      </c>
      <c r="CX611" s="126" t="s">
        <v>7452</v>
      </c>
      <c r="CY611" s="127" t="s">
        <v>4883</v>
      </c>
      <c r="CZ611" s="126" t="s">
        <v>7452</v>
      </c>
      <c r="DA611" s="127" t="s">
        <v>4883</v>
      </c>
      <c r="DB611" s="126" t="s">
        <v>7452</v>
      </c>
      <c r="DC611" s="127" t="s">
        <v>4883</v>
      </c>
      <c r="EQ611" s="135"/>
      <c r="ES611" s="135"/>
      <c r="GP611" s="255">
        <v>102679</v>
      </c>
      <c r="GQ611" s="255" t="s">
        <v>7453</v>
      </c>
    </row>
    <row r="612" spans="100:199" ht="14.85" customHeight="1">
      <c r="CV612" s="126" t="s">
        <v>7454</v>
      </c>
      <c r="CW612" s="127" t="s">
        <v>4884</v>
      </c>
      <c r="CX612" s="126" t="s">
        <v>7454</v>
      </c>
      <c r="CY612" s="127" t="s">
        <v>4884</v>
      </c>
      <c r="CZ612" s="126" t="s">
        <v>7454</v>
      </c>
      <c r="DA612" s="127" t="s">
        <v>4884</v>
      </c>
      <c r="DB612" s="126" t="s">
        <v>7454</v>
      </c>
      <c r="DC612" s="127" t="s">
        <v>4884</v>
      </c>
      <c r="EQ612" s="135"/>
      <c r="ES612" s="135"/>
      <c r="GP612" s="255">
        <v>102680</v>
      </c>
      <c r="GQ612" s="255" t="s">
        <v>7455</v>
      </c>
    </row>
    <row r="613" spans="100:199" ht="14.85" customHeight="1">
      <c r="CV613" s="126" t="s">
        <v>7456</v>
      </c>
      <c r="CW613" s="127" t="s">
        <v>4885</v>
      </c>
      <c r="CX613" s="126" t="s">
        <v>7456</v>
      </c>
      <c r="CY613" s="127" t="s">
        <v>4885</v>
      </c>
      <c r="CZ613" s="126" t="s">
        <v>7456</v>
      </c>
      <c r="DA613" s="127" t="s">
        <v>4885</v>
      </c>
      <c r="DB613" s="126" t="s">
        <v>7456</v>
      </c>
      <c r="DC613" s="127" t="s">
        <v>4885</v>
      </c>
      <c r="EQ613" s="135"/>
      <c r="ES613" s="135"/>
      <c r="GP613" s="255">
        <v>102685</v>
      </c>
      <c r="GQ613" s="255" t="s">
        <v>7457</v>
      </c>
    </row>
    <row r="614" spans="100:199" ht="14.85" customHeight="1">
      <c r="CV614" s="126" t="s">
        <v>7458</v>
      </c>
      <c r="CW614" s="127" t="s">
        <v>4886</v>
      </c>
      <c r="CX614" s="126" t="s">
        <v>7458</v>
      </c>
      <c r="CY614" s="127" t="s">
        <v>4886</v>
      </c>
      <c r="CZ614" s="126" t="s">
        <v>7458</v>
      </c>
      <c r="DA614" s="127" t="s">
        <v>4886</v>
      </c>
      <c r="DB614" s="126" t="s">
        <v>7458</v>
      </c>
      <c r="DC614" s="127" t="s">
        <v>4886</v>
      </c>
      <c r="EQ614" s="135"/>
      <c r="ES614" s="135"/>
      <c r="GP614" s="255">
        <v>102688</v>
      </c>
      <c r="GQ614" s="255" t="s">
        <v>7459</v>
      </c>
    </row>
    <row r="615" spans="100:199" ht="14.85" customHeight="1">
      <c r="CV615" s="126" t="s">
        <v>7460</v>
      </c>
      <c r="CW615" s="127" t="s">
        <v>4887</v>
      </c>
      <c r="CX615" s="126" t="s">
        <v>7460</v>
      </c>
      <c r="CY615" s="127" t="s">
        <v>4887</v>
      </c>
      <c r="CZ615" s="126" t="s">
        <v>7460</v>
      </c>
      <c r="DA615" s="127" t="s">
        <v>4887</v>
      </c>
      <c r="DB615" s="126" t="s">
        <v>7460</v>
      </c>
      <c r="DC615" s="127" t="s">
        <v>4887</v>
      </c>
      <c r="EQ615" s="135"/>
      <c r="ES615" s="135"/>
      <c r="GP615" s="255">
        <v>102692</v>
      </c>
      <c r="GQ615" s="255" t="s">
        <v>7461</v>
      </c>
    </row>
    <row r="616" spans="100:199" ht="14.85" customHeight="1">
      <c r="CV616" s="126" t="s">
        <v>7462</v>
      </c>
      <c r="CW616" s="127" t="s">
        <v>4888</v>
      </c>
      <c r="CX616" s="126" t="s">
        <v>7462</v>
      </c>
      <c r="CY616" s="127" t="s">
        <v>4888</v>
      </c>
      <c r="CZ616" s="126" t="s">
        <v>7462</v>
      </c>
      <c r="DA616" s="127" t="s">
        <v>4888</v>
      </c>
      <c r="DB616" s="126" t="s">
        <v>7462</v>
      </c>
      <c r="DC616" s="127" t="s">
        <v>4888</v>
      </c>
      <c r="EQ616" s="135"/>
      <c r="ES616" s="135"/>
      <c r="GP616" s="255">
        <v>102703</v>
      </c>
      <c r="GQ616" s="255" t="s">
        <v>7463</v>
      </c>
    </row>
    <row r="617" spans="100:199" ht="14.85" customHeight="1">
      <c r="CV617" s="126" t="s">
        <v>7464</v>
      </c>
      <c r="CW617" s="127" t="s">
        <v>4889</v>
      </c>
      <c r="CX617" s="126" t="s">
        <v>7464</v>
      </c>
      <c r="CY617" s="127" t="s">
        <v>4889</v>
      </c>
      <c r="CZ617" s="126" t="s">
        <v>7464</v>
      </c>
      <c r="DA617" s="127" t="s">
        <v>4889</v>
      </c>
      <c r="DB617" s="126" t="s">
        <v>7464</v>
      </c>
      <c r="DC617" s="127" t="s">
        <v>4889</v>
      </c>
      <c r="EQ617" s="135"/>
      <c r="ES617" s="135"/>
      <c r="GP617" s="255">
        <v>102721</v>
      </c>
      <c r="GQ617" s="255" t="s">
        <v>7465</v>
      </c>
    </row>
    <row r="618" spans="100:199" ht="14.85" customHeight="1">
      <c r="CV618" s="126" t="s">
        <v>7466</v>
      </c>
      <c r="CW618" s="127" t="s">
        <v>4890</v>
      </c>
      <c r="CX618" s="126" t="s">
        <v>7466</v>
      </c>
      <c r="CY618" s="127" t="s">
        <v>4890</v>
      </c>
      <c r="CZ618" s="126" t="s">
        <v>7466</v>
      </c>
      <c r="DA618" s="127" t="s">
        <v>4890</v>
      </c>
      <c r="DB618" s="126" t="s">
        <v>7466</v>
      </c>
      <c r="DC618" s="127" t="s">
        <v>4890</v>
      </c>
      <c r="EQ618" s="135"/>
      <c r="ES618" s="135"/>
      <c r="GP618" s="255">
        <v>102729</v>
      </c>
      <c r="GQ618" s="255" t="s">
        <v>7467</v>
      </c>
    </row>
    <row r="619" spans="100:199" ht="14.85" customHeight="1">
      <c r="CV619" s="126" t="s">
        <v>7468</v>
      </c>
      <c r="CW619" s="127" t="s">
        <v>4891</v>
      </c>
      <c r="CX619" s="126" t="s">
        <v>7468</v>
      </c>
      <c r="CY619" s="127" t="s">
        <v>4891</v>
      </c>
      <c r="CZ619" s="126" t="s">
        <v>7468</v>
      </c>
      <c r="DA619" s="127" t="s">
        <v>4891</v>
      </c>
      <c r="DB619" s="126" t="s">
        <v>7468</v>
      </c>
      <c r="DC619" s="127" t="s">
        <v>4891</v>
      </c>
      <c r="EQ619" s="135"/>
      <c r="ES619" s="135"/>
      <c r="GP619" s="255">
        <v>102730</v>
      </c>
      <c r="GQ619" s="255" t="s">
        <v>7469</v>
      </c>
    </row>
    <row r="620" spans="100:199" ht="14.85" customHeight="1">
      <c r="CV620" s="126" t="s">
        <v>7470</v>
      </c>
      <c r="CW620" s="127" t="s">
        <v>4892</v>
      </c>
      <c r="CX620" s="126" t="s">
        <v>7470</v>
      </c>
      <c r="CY620" s="127" t="s">
        <v>4892</v>
      </c>
      <c r="CZ620" s="126" t="s">
        <v>7470</v>
      </c>
      <c r="DA620" s="127" t="s">
        <v>4892</v>
      </c>
      <c r="DB620" s="126" t="s">
        <v>7470</v>
      </c>
      <c r="DC620" s="127" t="s">
        <v>4892</v>
      </c>
      <c r="EQ620" s="135"/>
      <c r="ES620" s="135"/>
      <c r="GP620" s="255">
        <v>102735</v>
      </c>
      <c r="GQ620" s="255" t="s">
        <v>7471</v>
      </c>
    </row>
    <row r="621" spans="100:199" ht="14.85" customHeight="1">
      <c r="CV621" s="126" t="s">
        <v>7472</v>
      </c>
      <c r="CW621" s="127" t="s">
        <v>4893</v>
      </c>
      <c r="CX621" s="126" t="s">
        <v>7472</v>
      </c>
      <c r="CY621" s="127" t="s">
        <v>4893</v>
      </c>
      <c r="CZ621" s="126" t="s">
        <v>7472</v>
      </c>
      <c r="DA621" s="127" t="s">
        <v>4893</v>
      </c>
      <c r="DB621" s="126" t="s">
        <v>7472</v>
      </c>
      <c r="DC621" s="127" t="s">
        <v>4893</v>
      </c>
      <c r="EQ621" s="135"/>
      <c r="ES621" s="135"/>
      <c r="GP621" s="255">
        <v>102742</v>
      </c>
      <c r="GQ621" s="255" t="s">
        <v>7473</v>
      </c>
    </row>
    <row r="622" spans="100:199" ht="14.85" customHeight="1">
      <c r="CV622" s="126" t="s">
        <v>7474</v>
      </c>
      <c r="CW622" s="127" t="s">
        <v>4894</v>
      </c>
      <c r="CX622" s="126" t="s">
        <v>7474</v>
      </c>
      <c r="CY622" s="127" t="s">
        <v>4894</v>
      </c>
      <c r="CZ622" s="126" t="s">
        <v>7474</v>
      </c>
      <c r="DA622" s="127" t="s">
        <v>4894</v>
      </c>
      <c r="DB622" s="126" t="s">
        <v>7474</v>
      </c>
      <c r="DC622" s="127" t="s">
        <v>4894</v>
      </c>
      <c r="EQ622" s="135"/>
      <c r="ES622" s="135"/>
      <c r="GP622" s="255">
        <v>102771</v>
      </c>
      <c r="GQ622" s="255" t="s">
        <v>7475</v>
      </c>
    </row>
    <row r="623" spans="100:199" ht="14.85" customHeight="1">
      <c r="CV623" s="126" t="s">
        <v>7476</v>
      </c>
      <c r="CW623" s="127" t="s">
        <v>4895</v>
      </c>
      <c r="CX623" s="126" t="s">
        <v>7476</v>
      </c>
      <c r="CY623" s="127" t="s">
        <v>4895</v>
      </c>
      <c r="CZ623" s="126" t="s">
        <v>7476</v>
      </c>
      <c r="DA623" s="127" t="s">
        <v>4895</v>
      </c>
      <c r="DB623" s="126" t="s">
        <v>7476</v>
      </c>
      <c r="DC623" s="127" t="s">
        <v>4895</v>
      </c>
      <c r="EQ623" s="135"/>
      <c r="ES623" s="135"/>
      <c r="GP623" s="255">
        <v>102783</v>
      </c>
      <c r="GQ623" s="255" t="s">
        <v>7477</v>
      </c>
    </row>
    <row r="624" spans="100:199" ht="14.85" customHeight="1">
      <c r="CV624" s="126" t="s">
        <v>7478</v>
      </c>
      <c r="CW624" s="127" t="s">
        <v>4896</v>
      </c>
      <c r="CX624" s="126" t="s">
        <v>7478</v>
      </c>
      <c r="CY624" s="127" t="s">
        <v>4896</v>
      </c>
      <c r="CZ624" s="126" t="s">
        <v>7478</v>
      </c>
      <c r="DA624" s="127" t="s">
        <v>4896</v>
      </c>
      <c r="DB624" s="126" t="s">
        <v>7478</v>
      </c>
      <c r="DC624" s="127" t="s">
        <v>4896</v>
      </c>
      <c r="EQ624" s="135"/>
      <c r="ES624" s="135"/>
      <c r="GP624" s="255">
        <v>102785</v>
      </c>
      <c r="GQ624" s="255" t="s">
        <v>7479</v>
      </c>
    </row>
    <row r="625" spans="100:199" ht="14.85" customHeight="1">
      <c r="CV625" s="126" t="s">
        <v>7480</v>
      </c>
      <c r="CW625" s="127" t="s">
        <v>4897</v>
      </c>
      <c r="CX625" s="126" t="s">
        <v>7480</v>
      </c>
      <c r="CY625" s="127" t="s">
        <v>4897</v>
      </c>
      <c r="CZ625" s="126" t="s">
        <v>7480</v>
      </c>
      <c r="DA625" s="127" t="s">
        <v>4897</v>
      </c>
      <c r="DB625" s="126" t="s">
        <v>7480</v>
      </c>
      <c r="DC625" s="127" t="s">
        <v>4897</v>
      </c>
      <c r="EQ625" s="135"/>
      <c r="ES625" s="135"/>
      <c r="GP625" s="255">
        <v>102794</v>
      </c>
      <c r="GQ625" s="255" t="s">
        <v>7481</v>
      </c>
    </row>
    <row r="626" spans="100:199" ht="14.85" customHeight="1">
      <c r="CV626" s="126" t="s">
        <v>7482</v>
      </c>
      <c r="CW626" s="127" t="s">
        <v>4898</v>
      </c>
      <c r="CX626" s="126" t="s">
        <v>7482</v>
      </c>
      <c r="CY626" s="127" t="s">
        <v>4898</v>
      </c>
      <c r="CZ626" s="126" t="s">
        <v>7482</v>
      </c>
      <c r="DA626" s="127" t="s">
        <v>4898</v>
      </c>
      <c r="DB626" s="126" t="s">
        <v>7482</v>
      </c>
      <c r="DC626" s="127" t="s">
        <v>4898</v>
      </c>
      <c r="EQ626" s="135"/>
      <c r="ES626" s="135"/>
      <c r="GP626" s="255">
        <v>102831</v>
      </c>
      <c r="GQ626" s="255" t="s">
        <v>7483</v>
      </c>
    </row>
    <row r="627" spans="100:199" ht="14.85" customHeight="1">
      <c r="CV627" s="126" t="s">
        <v>4899</v>
      </c>
      <c r="CW627" s="127" t="s">
        <v>4900</v>
      </c>
      <c r="CX627" s="126" t="s">
        <v>4899</v>
      </c>
      <c r="CY627" s="127" t="s">
        <v>4900</v>
      </c>
      <c r="CZ627" s="126" t="s">
        <v>4899</v>
      </c>
      <c r="DA627" s="127" t="s">
        <v>4900</v>
      </c>
      <c r="DB627" s="126" t="s">
        <v>4899</v>
      </c>
      <c r="DC627" s="127" t="s">
        <v>4900</v>
      </c>
      <c r="EQ627" s="135"/>
      <c r="ES627" s="135"/>
      <c r="GP627" s="255">
        <v>102834</v>
      </c>
      <c r="GQ627" s="255" t="s">
        <v>7484</v>
      </c>
    </row>
    <row r="628" spans="100:199" ht="14.85" customHeight="1">
      <c r="CV628" s="126" t="s">
        <v>7485</v>
      </c>
      <c r="CW628" s="127" t="s">
        <v>4901</v>
      </c>
      <c r="CX628" s="126" t="s">
        <v>7485</v>
      </c>
      <c r="CY628" s="127" t="s">
        <v>4901</v>
      </c>
      <c r="CZ628" s="126" t="s">
        <v>7485</v>
      </c>
      <c r="DA628" s="127" t="s">
        <v>4901</v>
      </c>
      <c r="DB628" s="126" t="s">
        <v>7485</v>
      </c>
      <c r="DC628" s="127" t="s">
        <v>4901</v>
      </c>
      <c r="EQ628" s="135"/>
      <c r="ES628" s="135"/>
      <c r="GP628" s="255">
        <v>102839</v>
      </c>
      <c r="GQ628" s="255" t="s">
        <v>7486</v>
      </c>
    </row>
    <row r="629" spans="100:199" ht="14.85" customHeight="1">
      <c r="CV629" s="126" t="s">
        <v>7487</v>
      </c>
      <c r="CW629" s="127" t="s">
        <v>4902</v>
      </c>
      <c r="CX629" s="126" t="s">
        <v>7487</v>
      </c>
      <c r="CY629" s="127" t="s">
        <v>4902</v>
      </c>
      <c r="CZ629" s="126" t="s">
        <v>7487</v>
      </c>
      <c r="DA629" s="127" t="s">
        <v>4902</v>
      </c>
      <c r="DB629" s="126" t="s">
        <v>7487</v>
      </c>
      <c r="DC629" s="127" t="s">
        <v>4902</v>
      </c>
      <c r="EQ629" s="135"/>
      <c r="ES629" s="135"/>
      <c r="GP629" s="255">
        <v>102856</v>
      </c>
      <c r="GQ629" s="255" t="s">
        <v>7488</v>
      </c>
    </row>
    <row r="630" spans="100:199" ht="14.85" customHeight="1">
      <c r="CV630" s="126" t="s">
        <v>7487</v>
      </c>
      <c r="CW630" s="127" t="s">
        <v>4902</v>
      </c>
      <c r="CX630" s="126" t="s">
        <v>7487</v>
      </c>
      <c r="CY630" s="127" t="s">
        <v>4902</v>
      </c>
      <c r="CZ630" s="126" t="s">
        <v>7487</v>
      </c>
      <c r="DA630" s="127" t="s">
        <v>4902</v>
      </c>
      <c r="DB630" s="126" t="s">
        <v>7487</v>
      </c>
      <c r="DC630" s="127" t="s">
        <v>4902</v>
      </c>
      <c r="EQ630" s="135"/>
      <c r="ES630" s="135"/>
      <c r="GP630" s="255">
        <v>102865</v>
      </c>
      <c r="GQ630" s="255" t="s">
        <v>7489</v>
      </c>
    </row>
    <row r="631" spans="100:199" ht="14.85" customHeight="1">
      <c r="CV631" s="126" t="s">
        <v>7490</v>
      </c>
      <c r="CW631" s="127" t="s">
        <v>4903</v>
      </c>
      <c r="CX631" s="126" t="s">
        <v>7490</v>
      </c>
      <c r="CY631" s="127" t="s">
        <v>4903</v>
      </c>
      <c r="CZ631" s="126" t="s">
        <v>7490</v>
      </c>
      <c r="DA631" s="127" t="s">
        <v>4903</v>
      </c>
      <c r="DB631" s="126" t="s">
        <v>7490</v>
      </c>
      <c r="DC631" s="127" t="s">
        <v>4903</v>
      </c>
      <c r="EQ631" s="135"/>
      <c r="ES631" s="135"/>
      <c r="GP631" s="255">
        <v>102878</v>
      </c>
      <c r="GQ631" s="255" t="s">
        <v>7491</v>
      </c>
    </row>
    <row r="632" spans="100:199" ht="14.85" customHeight="1">
      <c r="CV632" s="126" t="s">
        <v>7490</v>
      </c>
      <c r="CW632" s="127" t="s">
        <v>4903</v>
      </c>
      <c r="CX632" s="126" t="s">
        <v>7490</v>
      </c>
      <c r="CY632" s="127" t="s">
        <v>4903</v>
      </c>
      <c r="CZ632" s="126" t="s">
        <v>7490</v>
      </c>
      <c r="DA632" s="127" t="s">
        <v>4903</v>
      </c>
      <c r="DB632" s="126" t="s">
        <v>7490</v>
      </c>
      <c r="DC632" s="127" t="s">
        <v>4903</v>
      </c>
      <c r="EQ632" s="135"/>
      <c r="ES632" s="135"/>
      <c r="GP632" s="255">
        <v>102661</v>
      </c>
      <c r="GQ632" s="255" t="s">
        <v>7492</v>
      </c>
    </row>
    <row r="633" spans="100:199" ht="14.85" customHeight="1">
      <c r="CV633" s="126" t="s">
        <v>7493</v>
      </c>
      <c r="CW633" s="127" t="s">
        <v>4904</v>
      </c>
      <c r="CX633" s="126" t="s">
        <v>7493</v>
      </c>
      <c r="CY633" s="127" t="s">
        <v>4904</v>
      </c>
      <c r="CZ633" s="126" t="s">
        <v>7493</v>
      </c>
      <c r="DA633" s="127" t="s">
        <v>4904</v>
      </c>
      <c r="DB633" s="126" t="s">
        <v>7493</v>
      </c>
      <c r="DC633" s="127" t="s">
        <v>4904</v>
      </c>
      <c r="EQ633" s="135"/>
      <c r="ES633" s="135"/>
      <c r="GP633" s="255">
        <v>102723</v>
      </c>
      <c r="GQ633" s="255" t="s">
        <v>7494</v>
      </c>
    </row>
    <row r="634" spans="100:199" ht="14.85" customHeight="1">
      <c r="CV634" s="126" t="s">
        <v>7495</v>
      </c>
      <c r="CW634" s="127" t="s">
        <v>4905</v>
      </c>
      <c r="CX634" s="126" t="s">
        <v>7495</v>
      </c>
      <c r="CY634" s="127" t="s">
        <v>4905</v>
      </c>
      <c r="CZ634" s="126" t="s">
        <v>7495</v>
      </c>
      <c r="DA634" s="127" t="s">
        <v>4905</v>
      </c>
      <c r="DB634" s="126" t="s">
        <v>7495</v>
      </c>
      <c r="DC634" s="127" t="s">
        <v>4905</v>
      </c>
      <c r="EQ634" s="135"/>
      <c r="ES634" s="135"/>
      <c r="GP634" s="255">
        <v>102751</v>
      </c>
      <c r="GQ634" s="255" t="s">
        <v>7496</v>
      </c>
    </row>
    <row r="635" spans="100:199" ht="14.85" customHeight="1">
      <c r="CV635" s="126" t="s">
        <v>7497</v>
      </c>
      <c r="CW635" s="127" t="s">
        <v>4906</v>
      </c>
      <c r="CX635" s="126" t="s">
        <v>7497</v>
      </c>
      <c r="CY635" s="127" t="s">
        <v>4906</v>
      </c>
      <c r="CZ635" s="126" t="s">
        <v>7497</v>
      </c>
      <c r="DA635" s="127" t="s">
        <v>4906</v>
      </c>
      <c r="DB635" s="126" t="s">
        <v>7497</v>
      </c>
      <c r="DC635" s="127" t="s">
        <v>4906</v>
      </c>
      <c r="EQ635" s="135"/>
      <c r="ES635" s="135"/>
      <c r="GP635" s="255">
        <v>102752</v>
      </c>
      <c r="GQ635" s="255" t="s">
        <v>7498</v>
      </c>
    </row>
    <row r="636" spans="100:199" ht="14.85" customHeight="1">
      <c r="CV636" s="126" t="s">
        <v>7499</v>
      </c>
      <c r="CW636" s="127" t="s">
        <v>4907</v>
      </c>
      <c r="CX636" s="126" t="s">
        <v>7499</v>
      </c>
      <c r="CY636" s="127" t="s">
        <v>4907</v>
      </c>
      <c r="CZ636" s="126" t="s">
        <v>7499</v>
      </c>
      <c r="DA636" s="127" t="s">
        <v>4907</v>
      </c>
      <c r="DB636" s="126" t="s">
        <v>7499</v>
      </c>
      <c r="DC636" s="127" t="s">
        <v>4907</v>
      </c>
      <c r="EQ636" s="135"/>
      <c r="ES636" s="135"/>
      <c r="GP636" s="255">
        <v>102753</v>
      </c>
      <c r="GQ636" s="255" t="s">
        <v>7500</v>
      </c>
    </row>
    <row r="637" spans="100:199" ht="14.85" customHeight="1">
      <c r="CV637" s="126" t="s">
        <v>7501</v>
      </c>
      <c r="CW637" s="127" t="s">
        <v>4908</v>
      </c>
      <c r="CX637" s="126" t="s">
        <v>7501</v>
      </c>
      <c r="CY637" s="127" t="s">
        <v>4908</v>
      </c>
      <c r="CZ637" s="126" t="s">
        <v>7501</v>
      </c>
      <c r="DA637" s="127" t="s">
        <v>4908</v>
      </c>
      <c r="DB637" s="126" t="s">
        <v>7501</v>
      </c>
      <c r="DC637" s="127" t="s">
        <v>4908</v>
      </c>
      <c r="EQ637" s="135"/>
      <c r="ES637" s="135"/>
      <c r="GP637" s="255">
        <v>102758</v>
      </c>
      <c r="GQ637" s="255" t="s">
        <v>7502</v>
      </c>
    </row>
    <row r="638" spans="100:199" ht="14.85" customHeight="1">
      <c r="CV638" s="126" t="s">
        <v>7503</v>
      </c>
      <c r="CW638" s="127" t="s">
        <v>4909</v>
      </c>
      <c r="CX638" s="126" t="s">
        <v>7503</v>
      </c>
      <c r="CY638" s="127" t="s">
        <v>4909</v>
      </c>
      <c r="CZ638" s="126" t="s">
        <v>7503</v>
      </c>
      <c r="DA638" s="127" t="s">
        <v>4909</v>
      </c>
      <c r="DB638" s="126" t="s">
        <v>7503</v>
      </c>
      <c r="DC638" s="127" t="s">
        <v>4909</v>
      </c>
      <c r="EQ638" s="135"/>
      <c r="ES638" s="135"/>
      <c r="GP638" s="255">
        <v>102763</v>
      </c>
      <c r="GQ638" s="255" t="s">
        <v>7504</v>
      </c>
    </row>
    <row r="639" spans="100:199" ht="14.85" customHeight="1">
      <c r="CV639" s="126" t="s">
        <v>7505</v>
      </c>
      <c r="CW639" s="127" t="s">
        <v>4910</v>
      </c>
      <c r="CX639" s="126" t="s">
        <v>7505</v>
      </c>
      <c r="CY639" s="127" t="s">
        <v>4910</v>
      </c>
      <c r="CZ639" s="126" t="s">
        <v>7505</v>
      </c>
      <c r="DA639" s="127" t="s">
        <v>4910</v>
      </c>
      <c r="DB639" s="126" t="s">
        <v>7505</v>
      </c>
      <c r="DC639" s="127" t="s">
        <v>4910</v>
      </c>
      <c r="EQ639" s="135"/>
      <c r="ES639" s="135"/>
      <c r="GP639" s="255">
        <v>102764</v>
      </c>
      <c r="GQ639" s="255" t="s">
        <v>7506</v>
      </c>
    </row>
    <row r="640" spans="100:199" ht="14.85" customHeight="1">
      <c r="CV640" s="126" t="s">
        <v>7507</v>
      </c>
      <c r="CW640" s="127" t="s">
        <v>4911</v>
      </c>
      <c r="CX640" s="126" t="s">
        <v>7507</v>
      </c>
      <c r="CY640" s="127" t="s">
        <v>4911</v>
      </c>
      <c r="CZ640" s="126" t="s">
        <v>7507</v>
      </c>
      <c r="DA640" s="127" t="s">
        <v>4911</v>
      </c>
      <c r="DB640" s="126" t="s">
        <v>7507</v>
      </c>
      <c r="DC640" s="127" t="s">
        <v>4911</v>
      </c>
      <c r="EQ640" s="135"/>
      <c r="ES640" s="135"/>
      <c r="GP640" s="255">
        <v>102776</v>
      </c>
      <c r="GQ640" s="255" t="s">
        <v>7508</v>
      </c>
    </row>
    <row r="641" spans="100:199" ht="14.85" customHeight="1">
      <c r="CV641" s="126" t="s">
        <v>7507</v>
      </c>
      <c r="CW641" s="127" t="s">
        <v>4911</v>
      </c>
      <c r="CX641" s="126" t="s">
        <v>7507</v>
      </c>
      <c r="CY641" s="127" t="s">
        <v>4911</v>
      </c>
      <c r="CZ641" s="126" t="s">
        <v>7507</v>
      </c>
      <c r="DA641" s="127" t="s">
        <v>4911</v>
      </c>
      <c r="DB641" s="126" t="s">
        <v>7507</v>
      </c>
      <c r="DC641" s="127" t="s">
        <v>4911</v>
      </c>
      <c r="EQ641" s="135"/>
      <c r="ES641" s="135"/>
      <c r="GP641" s="255">
        <v>102798</v>
      </c>
      <c r="GQ641" s="255" t="s">
        <v>7509</v>
      </c>
    </row>
    <row r="642" spans="100:199" ht="14.85" customHeight="1">
      <c r="CV642" s="126" t="s">
        <v>7510</v>
      </c>
      <c r="CW642" s="127" t="s">
        <v>4912</v>
      </c>
      <c r="CX642" s="126" t="s">
        <v>7510</v>
      </c>
      <c r="CY642" s="127" t="s">
        <v>4912</v>
      </c>
      <c r="CZ642" s="126" t="s">
        <v>7510</v>
      </c>
      <c r="DA642" s="127" t="s">
        <v>4912</v>
      </c>
      <c r="DB642" s="126" t="s">
        <v>7510</v>
      </c>
      <c r="DC642" s="127" t="s">
        <v>4912</v>
      </c>
      <c r="EQ642" s="135"/>
      <c r="ES642" s="135"/>
      <c r="GP642" s="255">
        <v>102799</v>
      </c>
      <c r="GQ642" s="255" t="s">
        <v>7511</v>
      </c>
    </row>
    <row r="643" spans="100:199" ht="14.85" customHeight="1">
      <c r="CV643" s="126" t="s">
        <v>7512</v>
      </c>
      <c r="CW643" s="127" t="s">
        <v>4913</v>
      </c>
      <c r="CX643" s="126" t="s">
        <v>7512</v>
      </c>
      <c r="CY643" s="127" t="s">
        <v>4913</v>
      </c>
      <c r="CZ643" s="126" t="s">
        <v>7512</v>
      </c>
      <c r="DA643" s="127" t="s">
        <v>4913</v>
      </c>
      <c r="DB643" s="126" t="s">
        <v>7512</v>
      </c>
      <c r="DC643" s="127" t="s">
        <v>4913</v>
      </c>
      <c r="EQ643" s="135"/>
      <c r="ES643" s="135"/>
      <c r="GP643" s="255">
        <v>102814</v>
      </c>
      <c r="GQ643" s="255" t="s">
        <v>7513</v>
      </c>
    </row>
    <row r="644" spans="100:199" ht="14.85" customHeight="1">
      <c r="CV644" s="126" t="s">
        <v>7512</v>
      </c>
      <c r="CW644" s="127" t="s">
        <v>4913</v>
      </c>
      <c r="CX644" s="126" t="s">
        <v>7512</v>
      </c>
      <c r="CY644" s="127" t="s">
        <v>4913</v>
      </c>
      <c r="CZ644" s="126" t="s">
        <v>7512</v>
      </c>
      <c r="DA644" s="127" t="s">
        <v>4913</v>
      </c>
      <c r="DB644" s="126" t="s">
        <v>7512</v>
      </c>
      <c r="DC644" s="127" t="s">
        <v>4913</v>
      </c>
      <c r="EQ644" s="135"/>
      <c r="ES644" s="135"/>
      <c r="GP644" s="255">
        <v>102815</v>
      </c>
      <c r="GQ644" s="255" t="s">
        <v>7514</v>
      </c>
    </row>
    <row r="645" spans="100:199" ht="14.85" customHeight="1">
      <c r="CV645" s="126" t="s">
        <v>7515</v>
      </c>
      <c r="CW645" s="127" t="s">
        <v>4914</v>
      </c>
      <c r="CX645" s="126" t="s">
        <v>7515</v>
      </c>
      <c r="CY645" s="127" t="s">
        <v>4914</v>
      </c>
      <c r="CZ645" s="126" t="s">
        <v>7515</v>
      </c>
      <c r="DA645" s="127" t="s">
        <v>4914</v>
      </c>
      <c r="DB645" s="126" t="s">
        <v>7515</v>
      </c>
      <c r="DC645" s="127" t="s">
        <v>4914</v>
      </c>
      <c r="EQ645" s="135"/>
      <c r="ES645" s="135"/>
      <c r="GP645" s="255">
        <v>102820</v>
      </c>
      <c r="GQ645" s="255" t="s">
        <v>7516</v>
      </c>
    </row>
    <row r="646" spans="100:199" ht="14.85" customHeight="1">
      <c r="CV646" s="126" t="s">
        <v>7515</v>
      </c>
      <c r="CW646" s="127" t="s">
        <v>4914</v>
      </c>
      <c r="CX646" s="126" t="s">
        <v>7515</v>
      </c>
      <c r="CY646" s="127" t="s">
        <v>4914</v>
      </c>
      <c r="CZ646" s="126" t="s">
        <v>7515</v>
      </c>
      <c r="DA646" s="127" t="s">
        <v>4914</v>
      </c>
      <c r="DB646" s="126" t="s">
        <v>7515</v>
      </c>
      <c r="DC646" s="127" t="s">
        <v>4914</v>
      </c>
      <c r="EQ646" s="135"/>
      <c r="ES646" s="135"/>
      <c r="GP646" s="255">
        <v>102836</v>
      </c>
      <c r="GQ646" s="255" t="s">
        <v>7517</v>
      </c>
    </row>
    <row r="647" spans="100:199" ht="14.85" customHeight="1">
      <c r="CV647" s="126" t="s">
        <v>7518</v>
      </c>
      <c r="CW647" s="127" t="s">
        <v>4915</v>
      </c>
      <c r="CX647" s="126" t="s">
        <v>7518</v>
      </c>
      <c r="CY647" s="127" t="s">
        <v>4915</v>
      </c>
      <c r="CZ647" s="126" t="s">
        <v>7518</v>
      </c>
      <c r="DA647" s="127" t="s">
        <v>4915</v>
      </c>
      <c r="DB647" s="126" t="s">
        <v>7518</v>
      </c>
      <c r="DC647" s="127" t="s">
        <v>4915</v>
      </c>
      <c r="EQ647" s="135"/>
      <c r="ES647" s="135"/>
      <c r="GP647" s="255">
        <v>102838</v>
      </c>
      <c r="GQ647" s="255" t="s">
        <v>7519</v>
      </c>
    </row>
    <row r="648" spans="100:199" ht="14.85" customHeight="1">
      <c r="CV648" s="126" t="s">
        <v>7518</v>
      </c>
      <c r="CW648" s="127" t="s">
        <v>4915</v>
      </c>
      <c r="CX648" s="126" t="s">
        <v>7518</v>
      </c>
      <c r="CY648" s="127" t="s">
        <v>4915</v>
      </c>
      <c r="CZ648" s="126" t="s">
        <v>7518</v>
      </c>
      <c r="DA648" s="127" t="s">
        <v>4915</v>
      </c>
      <c r="DB648" s="126" t="s">
        <v>7518</v>
      </c>
      <c r="DC648" s="127" t="s">
        <v>4915</v>
      </c>
      <c r="EQ648" s="135"/>
      <c r="ES648" s="135"/>
      <c r="GP648" s="255">
        <v>102843</v>
      </c>
      <c r="GQ648" s="255" t="s">
        <v>7520</v>
      </c>
    </row>
    <row r="649" spans="100:199" ht="14.85" customHeight="1">
      <c r="CV649" s="126" t="s">
        <v>7521</v>
      </c>
      <c r="CW649" s="127" t="s">
        <v>4916</v>
      </c>
      <c r="CX649" s="126" t="s">
        <v>7521</v>
      </c>
      <c r="CY649" s="127" t="s">
        <v>4916</v>
      </c>
      <c r="CZ649" s="126" t="s">
        <v>7521</v>
      </c>
      <c r="DA649" s="127" t="s">
        <v>4916</v>
      </c>
      <c r="DB649" s="126" t="s">
        <v>7521</v>
      </c>
      <c r="DC649" s="127" t="s">
        <v>4916</v>
      </c>
      <c r="EQ649" s="135"/>
      <c r="ES649" s="135"/>
      <c r="GP649" s="255">
        <v>102845</v>
      </c>
      <c r="GQ649" s="255" t="s">
        <v>7522</v>
      </c>
    </row>
    <row r="650" spans="100:199" ht="14.85" customHeight="1">
      <c r="CV650" s="126" t="s">
        <v>7521</v>
      </c>
      <c r="CW650" s="127" t="s">
        <v>4916</v>
      </c>
      <c r="CX650" s="126" t="s">
        <v>7521</v>
      </c>
      <c r="CY650" s="127" t="s">
        <v>4916</v>
      </c>
      <c r="CZ650" s="126" t="s">
        <v>7521</v>
      </c>
      <c r="DA650" s="127" t="s">
        <v>4916</v>
      </c>
      <c r="DB650" s="126" t="s">
        <v>7521</v>
      </c>
      <c r="DC650" s="127" t="s">
        <v>4916</v>
      </c>
      <c r="EQ650" s="135"/>
      <c r="ES650" s="135"/>
      <c r="GP650" s="255">
        <v>102846</v>
      </c>
      <c r="GQ650" s="255" t="s">
        <v>7523</v>
      </c>
    </row>
    <row r="651" spans="100:199" ht="14.85" customHeight="1">
      <c r="CV651" s="126" t="s">
        <v>7524</v>
      </c>
      <c r="CW651" s="127" t="s">
        <v>4917</v>
      </c>
      <c r="CX651" s="126" t="s">
        <v>7524</v>
      </c>
      <c r="CY651" s="127" t="s">
        <v>4917</v>
      </c>
      <c r="CZ651" s="126" t="s">
        <v>7524</v>
      </c>
      <c r="DA651" s="127" t="s">
        <v>4917</v>
      </c>
      <c r="DB651" s="126" t="s">
        <v>7524</v>
      </c>
      <c r="DC651" s="127" t="s">
        <v>4917</v>
      </c>
      <c r="EQ651" s="135"/>
      <c r="ES651" s="135"/>
      <c r="GP651" s="255">
        <v>102852</v>
      </c>
      <c r="GQ651" s="255" t="s">
        <v>7525</v>
      </c>
    </row>
    <row r="652" spans="100:199" ht="14.85" customHeight="1">
      <c r="CV652" s="126" t="s">
        <v>7526</v>
      </c>
      <c r="CW652" s="127" t="s">
        <v>4918</v>
      </c>
      <c r="CX652" s="126" t="s">
        <v>7526</v>
      </c>
      <c r="CY652" s="127" t="s">
        <v>4918</v>
      </c>
      <c r="CZ652" s="126" t="s">
        <v>7526</v>
      </c>
      <c r="DA652" s="127" t="s">
        <v>4918</v>
      </c>
      <c r="DB652" s="126" t="s">
        <v>7526</v>
      </c>
      <c r="DC652" s="127" t="s">
        <v>4918</v>
      </c>
      <c r="EQ652" s="135"/>
      <c r="ES652" s="135"/>
      <c r="GP652" s="255">
        <v>102853</v>
      </c>
      <c r="GQ652" s="255" t="s">
        <v>7527</v>
      </c>
    </row>
    <row r="653" spans="100:199" ht="14.85" customHeight="1">
      <c r="CV653" s="126" t="s">
        <v>7526</v>
      </c>
      <c r="CW653" s="127" t="s">
        <v>4918</v>
      </c>
      <c r="CX653" s="126" t="s">
        <v>7526</v>
      </c>
      <c r="CY653" s="127" t="s">
        <v>4918</v>
      </c>
      <c r="CZ653" s="126" t="s">
        <v>7526</v>
      </c>
      <c r="DA653" s="127" t="s">
        <v>4918</v>
      </c>
      <c r="DB653" s="126" t="s">
        <v>7526</v>
      </c>
      <c r="DC653" s="127" t="s">
        <v>4918</v>
      </c>
      <c r="EQ653" s="135"/>
      <c r="ES653" s="135"/>
      <c r="GP653" s="255">
        <v>102864</v>
      </c>
      <c r="GQ653" s="255" t="s">
        <v>7528</v>
      </c>
    </row>
    <row r="654" spans="100:199" ht="14.85" customHeight="1">
      <c r="CV654" s="126" t="s">
        <v>7529</v>
      </c>
      <c r="CW654" s="127" t="s">
        <v>4919</v>
      </c>
      <c r="CX654" s="126" t="s">
        <v>7529</v>
      </c>
      <c r="CY654" s="127" t="s">
        <v>4919</v>
      </c>
      <c r="CZ654" s="126" t="s">
        <v>7529</v>
      </c>
      <c r="DA654" s="127" t="s">
        <v>4919</v>
      </c>
      <c r="DB654" s="126" t="s">
        <v>7529</v>
      </c>
      <c r="DC654" s="127" t="s">
        <v>4919</v>
      </c>
      <c r="EQ654" s="135"/>
      <c r="ES654" s="135"/>
      <c r="GP654" s="255">
        <v>102866</v>
      </c>
      <c r="GQ654" s="255" t="s">
        <v>7530</v>
      </c>
    </row>
    <row r="655" spans="100:199" ht="14.85" customHeight="1">
      <c r="CV655" s="126" t="s">
        <v>7531</v>
      </c>
      <c r="CW655" s="127" t="s">
        <v>4920</v>
      </c>
      <c r="CX655" s="126" t="s">
        <v>7531</v>
      </c>
      <c r="CY655" s="127" t="s">
        <v>4920</v>
      </c>
      <c r="CZ655" s="126" t="s">
        <v>7531</v>
      </c>
      <c r="DA655" s="127" t="s">
        <v>4920</v>
      </c>
      <c r="DB655" s="126" t="s">
        <v>7531</v>
      </c>
      <c r="DC655" s="127" t="s">
        <v>4920</v>
      </c>
      <c r="EQ655" s="135"/>
      <c r="ES655" s="135"/>
      <c r="GP655" s="255">
        <v>102917</v>
      </c>
      <c r="GQ655" s="255" t="s">
        <v>7532</v>
      </c>
    </row>
    <row r="656" spans="100:199" ht="14.85" customHeight="1">
      <c r="CV656" s="126" t="s">
        <v>7533</v>
      </c>
      <c r="CW656" s="127" t="s">
        <v>4921</v>
      </c>
      <c r="CX656" s="126" t="s">
        <v>7533</v>
      </c>
      <c r="CY656" s="127" t="s">
        <v>4921</v>
      </c>
      <c r="CZ656" s="126" t="s">
        <v>7533</v>
      </c>
      <c r="DA656" s="127" t="s">
        <v>4921</v>
      </c>
      <c r="DB656" s="126" t="s">
        <v>7533</v>
      </c>
      <c r="DC656" s="127" t="s">
        <v>4921</v>
      </c>
      <c r="EQ656" s="135"/>
      <c r="ES656" s="135"/>
      <c r="GP656" s="255">
        <v>102924</v>
      </c>
      <c r="GQ656" s="255" t="s">
        <v>7534</v>
      </c>
    </row>
    <row r="657" spans="100:199" ht="14.85" customHeight="1">
      <c r="CV657" s="126" t="s">
        <v>7535</v>
      </c>
      <c r="CW657" s="127" t="s">
        <v>4922</v>
      </c>
      <c r="CX657" s="126" t="s">
        <v>7535</v>
      </c>
      <c r="CY657" s="127" t="s">
        <v>4922</v>
      </c>
      <c r="CZ657" s="126" t="s">
        <v>7535</v>
      </c>
      <c r="DA657" s="127" t="s">
        <v>4922</v>
      </c>
      <c r="DB657" s="126" t="s">
        <v>7535</v>
      </c>
      <c r="DC657" s="127" t="s">
        <v>4922</v>
      </c>
      <c r="EQ657" s="135"/>
      <c r="ES657" s="135"/>
      <c r="GP657" s="255">
        <v>102937</v>
      </c>
      <c r="GQ657" s="255" t="s">
        <v>7536</v>
      </c>
    </row>
    <row r="658" spans="100:199" ht="14.85" customHeight="1">
      <c r="CV658" s="126" t="s">
        <v>7537</v>
      </c>
      <c r="CW658" s="127" t="s">
        <v>4923</v>
      </c>
      <c r="CX658" s="126" t="s">
        <v>7537</v>
      </c>
      <c r="CY658" s="127" t="s">
        <v>4923</v>
      </c>
      <c r="CZ658" s="126" t="s">
        <v>7537</v>
      </c>
      <c r="DA658" s="127" t="s">
        <v>4923</v>
      </c>
      <c r="DB658" s="126" t="s">
        <v>7537</v>
      </c>
      <c r="DC658" s="127" t="s">
        <v>4923</v>
      </c>
      <c r="EQ658" s="135"/>
      <c r="ES658" s="135"/>
      <c r="GP658" s="255">
        <v>102939</v>
      </c>
      <c r="GQ658" s="255" t="s">
        <v>7538</v>
      </c>
    </row>
    <row r="659" spans="100:199" ht="14.85" customHeight="1">
      <c r="CV659" s="126" t="s">
        <v>7537</v>
      </c>
      <c r="CW659" s="127" t="s">
        <v>4923</v>
      </c>
      <c r="CX659" s="126" t="s">
        <v>7537</v>
      </c>
      <c r="CY659" s="127" t="s">
        <v>4923</v>
      </c>
      <c r="CZ659" s="126" t="s">
        <v>7537</v>
      </c>
      <c r="DA659" s="127" t="s">
        <v>4923</v>
      </c>
      <c r="DB659" s="126" t="s">
        <v>7537</v>
      </c>
      <c r="DC659" s="127" t="s">
        <v>4923</v>
      </c>
      <c r="EQ659" s="135"/>
      <c r="ES659" s="135"/>
      <c r="GP659" s="255">
        <v>102953</v>
      </c>
      <c r="GQ659" s="255" t="s">
        <v>7539</v>
      </c>
    </row>
    <row r="660" spans="100:199" ht="14.85" customHeight="1">
      <c r="CV660" s="126" t="s">
        <v>7540</v>
      </c>
      <c r="CW660" s="127" t="s">
        <v>4924</v>
      </c>
      <c r="CX660" s="126" t="s">
        <v>7540</v>
      </c>
      <c r="CY660" s="127" t="s">
        <v>4924</v>
      </c>
      <c r="CZ660" s="126" t="s">
        <v>7540</v>
      </c>
      <c r="DA660" s="127" t="s">
        <v>4924</v>
      </c>
      <c r="DB660" s="126" t="s">
        <v>7540</v>
      </c>
      <c r="DC660" s="127" t="s">
        <v>4924</v>
      </c>
      <c r="EQ660" s="135"/>
      <c r="ES660" s="135"/>
      <c r="GP660" s="255">
        <v>102976</v>
      </c>
      <c r="GQ660" s="255" t="s">
        <v>7541</v>
      </c>
    </row>
    <row r="661" spans="100:199" ht="14.85" customHeight="1">
      <c r="CV661" s="126" t="s">
        <v>7542</v>
      </c>
      <c r="CW661" s="127" t="s">
        <v>4925</v>
      </c>
      <c r="CX661" s="126" t="s">
        <v>7542</v>
      </c>
      <c r="CY661" s="127" t="s">
        <v>4925</v>
      </c>
      <c r="CZ661" s="126" t="s">
        <v>7542</v>
      </c>
      <c r="DA661" s="127" t="s">
        <v>4925</v>
      </c>
      <c r="DB661" s="126" t="s">
        <v>7542</v>
      </c>
      <c r="DC661" s="127" t="s">
        <v>4925</v>
      </c>
      <c r="EQ661" s="135"/>
      <c r="ES661" s="135"/>
      <c r="GP661" s="255">
        <v>102998</v>
      </c>
      <c r="GQ661" s="255" t="s">
        <v>7543</v>
      </c>
    </row>
    <row r="662" spans="100:199" ht="14.85" customHeight="1">
      <c r="CV662" s="126" t="s">
        <v>7544</v>
      </c>
      <c r="CW662" s="127" t="s">
        <v>4926</v>
      </c>
      <c r="CX662" s="126" t="s">
        <v>7544</v>
      </c>
      <c r="CY662" s="127" t="s">
        <v>4926</v>
      </c>
      <c r="CZ662" s="126" t="s">
        <v>7544</v>
      </c>
      <c r="DA662" s="127" t="s">
        <v>4926</v>
      </c>
      <c r="DB662" s="126" t="s">
        <v>7544</v>
      </c>
      <c r="DC662" s="127" t="s">
        <v>4926</v>
      </c>
      <c r="EQ662" s="135"/>
      <c r="ES662" s="135"/>
      <c r="GP662" s="255">
        <v>103003</v>
      </c>
      <c r="GQ662" s="255" t="s">
        <v>7545</v>
      </c>
    </row>
    <row r="663" spans="100:199" ht="14.85" customHeight="1">
      <c r="CV663" s="126" t="s">
        <v>7546</v>
      </c>
      <c r="CW663" s="127" t="s">
        <v>4927</v>
      </c>
      <c r="CX663" s="126" t="s">
        <v>7546</v>
      </c>
      <c r="CY663" s="127" t="s">
        <v>4927</v>
      </c>
      <c r="CZ663" s="126" t="s">
        <v>7546</v>
      </c>
      <c r="DA663" s="127" t="s">
        <v>4927</v>
      </c>
      <c r="DB663" s="126" t="s">
        <v>7546</v>
      </c>
      <c r="DC663" s="127" t="s">
        <v>4927</v>
      </c>
      <c r="EQ663" s="135"/>
      <c r="ES663" s="135"/>
      <c r="GP663" s="255">
        <v>103009</v>
      </c>
      <c r="GQ663" s="255" t="s">
        <v>7547</v>
      </c>
    </row>
    <row r="664" spans="100:199" ht="14.85" customHeight="1">
      <c r="CV664" s="126" t="s">
        <v>7548</v>
      </c>
      <c r="CW664" s="127" t="s">
        <v>4928</v>
      </c>
      <c r="CX664" s="126" t="s">
        <v>7548</v>
      </c>
      <c r="CY664" s="127" t="s">
        <v>4928</v>
      </c>
      <c r="CZ664" s="126" t="s">
        <v>7548</v>
      </c>
      <c r="DA664" s="127" t="s">
        <v>4928</v>
      </c>
      <c r="DB664" s="126" t="s">
        <v>7548</v>
      </c>
      <c r="DC664" s="127" t="s">
        <v>4928</v>
      </c>
      <c r="EQ664" s="135"/>
      <c r="ES664" s="135"/>
      <c r="GP664" s="255">
        <v>103011</v>
      </c>
      <c r="GQ664" s="255" t="s">
        <v>7549</v>
      </c>
    </row>
    <row r="665" spans="100:199" ht="14.85" customHeight="1">
      <c r="CV665" s="126" t="s">
        <v>7550</v>
      </c>
      <c r="CW665" s="127" t="s">
        <v>4929</v>
      </c>
      <c r="CX665" s="126" t="s">
        <v>7550</v>
      </c>
      <c r="CY665" s="127" t="s">
        <v>4929</v>
      </c>
      <c r="CZ665" s="126" t="s">
        <v>7550</v>
      </c>
      <c r="DA665" s="127" t="s">
        <v>4929</v>
      </c>
      <c r="DB665" s="126" t="s">
        <v>7550</v>
      </c>
      <c r="DC665" s="127" t="s">
        <v>4929</v>
      </c>
      <c r="EQ665" s="135"/>
      <c r="ES665" s="135"/>
      <c r="GP665" s="255">
        <v>103020</v>
      </c>
      <c r="GQ665" s="255" t="s">
        <v>7551</v>
      </c>
    </row>
    <row r="666" spans="100:199" ht="14.85" customHeight="1">
      <c r="CV666" s="126" t="s">
        <v>7552</v>
      </c>
      <c r="CW666" s="127" t="s">
        <v>4930</v>
      </c>
      <c r="CX666" s="126" t="s">
        <v>7552</v>
      </c>
      <c r="CY666" s="127" t="s">
        <v>4930</v>
      </c>
      <c r="CZ666" s="126" t="s">
        <v>7552</v>
      </c>
      <c r="DA666" s="127" t="s">
        <v>4930</v>
      </c>
      <c r="DB666" s="126" t="s">
        <v>7552</v>
      </c>
      <c r="DC666" s="127" t="s">
        <v>4930</v>
      </c>
      <c r="EQ666" s="135"/>
      <c r="ES666" s="135"/>
      <c r="GP666" s="255">
        <v>103030</v>
      </c>
      <c r="GQ666" s="255" t="s">
        <v>7553</v>
      </c>
    </row>
    <row r="667" spans="100:199" ht="14.85" customHeight="1">
      <c r="CV667" s="126" t="s">
        <v>7554</v>
      </c>
      <c r="CW667" s="127" t="s">
        <v>4931</v>
      </c>
      <c r="CX667" s="126" t="s">
        <v>7554</v>
      </c>
      <c r="CY667" s="127" t="s">
        <v>4931</v>
      </c>
      <c r="CZ667" s="126" t="s">
        <v>7554</v>
      </c>
      <c r="DA667" s="127" t="s">
        <v>4931</v>
      </c>
      <c r="DB667" s="126" t="s">
        <v>7554</v>
      </c>
      <c r="DC667" s="127" t="s">
        <v>4931</v>
      </c>
      <c r="EQ667" s="135"/>
      <c r="ES667" s="135"/>
      <c r="GP667" s="255">
        <v>103032</v>
      </c>
      <c r="GQ667" s="255" t="s">
        <v>7555</v>
      </c>
    </row>
    <row r="668" spans="100:199" ht="14.85" customHeight="1">
      <c r="CV668" s="126" t="s">
        <v>7554</v>
      </c>
      <c r="CW668" s="127" t="s">
        <v>4931</v>
      </c>
      <c r="CX668" s="126" t="s">
        <v>7554</v>
      </c>
      <c r="CY668" s="127" t="s">
        <v>4931</v>
      </c>
      <c r="CZ668" s="126" t="s">
        <v>7554</v>
      </c>
      <c r="DA668" s="127" t="s">
        <v>4931</v>
      </c>
      <c r="DB668" s="126" t="s">
        <v>7554</v>
      </c>
      <c r="DC668" s="127" t="s">
        <v>4931</v>
      </c>
      <c r="EQ668" s="135"/>
      <c r="ES668" s="135"/>
      <c r="GP668" s="255">
        <v>103043</v>
      </c>
      <c r="GQ668" s="255" t="s">
        <v>7556</v>
      </c>
    </row>
    <row r="669" spans="100:199" ht="14.85" customHeight="1">
      <c r="CV669" s="126" t="s">
        <v>7557</v>
      </c>
      <c r="CW669" s="127" t="s">
        <v>4932</v>
      </c>
      <c r="CX669" s="126" t="s">
        <v>7557</v>
      </c>
      <c r="CY669" s="127" t="s">
        <v>4932</v>
      </c>
      <c r="CZ669" s="126" t="s">
        <v>7557</v>
      </c>
      <c r="DA669" s="127" t="s">
        <v>4932</v>
      </c>
      <c r="DB669" s="126" t="s">
        <v>7557</v>
      </c>
      <c r="DC669" s="127" t="s">
        <v>4932</v>
      </c>
      <c r="EQ669" s="135"/>
      <c r="ES669" s="135"/>
      <c r="GP669" s="255">
        <v>103044</v>
      </c>
      <c r="GQ669" s="255" t="s">
        <v>7558</v>
      </c>
    </row>
    <row r="670" spans="100:199" ht="14.85" customHeight="1">
      <c r="CV670" s="126" t="s">
        <v>7557</v>
      </c>
      <c r="CW670" s="127" t="s">
        <v>4932</v>
      </c>
      <c r="CX670" s="126" t="s">
        <v>7557</v>
      </c>
      <c r="CY670" s="127" t="s">
        <v>4932</v>
      </c>
      <c r="CZ670" s="126" t="s">
        <v>7557</v>
      </c>
      <c r="DA670" s="127" t="s">
        <v>4932</v>
      </c>
      <c r="DB670" s="126" t="s">
        <v>7557</v>
      </c>
      <c r="DC670" s="127" t="s">
        <v>4932</v>
      </c>
      <c r="EQ670" s="135"/>
      <c r="ES670" s="135"/>
      <c r="GP670" s="255">
        <v>103059</v>
      </c>
      <c r="GQ670" s="255" t="s">
        <v>7559</v>
      </c>
    </row>
    <row r="671" spans="100:199" ht="14.85" customHeight="1">
      <c r="CV671" s="126" t="s">
        <v>4933</v>
      </c>
      <c r="CW671" s="127" t="s">
        <v>4934</v>
      </c>
      <c r="CX671" s="126" t="s">
        <v>4933</v>
      </c>
      <c r="CY671" s="127" t="s">
        <v>4934</v>
      </c>
      <c r="CZ671" s="126" t="s">
        <v>4933</v>
      </c>
      <c r="DA671" s="127" t="s">
        <v>4934</v>
      </c>
      <c r="DB671" s="126" t="s">
        <v>4933</v>
      </c>
      <c r="DC671" s="127" t="s">
        <v>4934</v>
      </c>
      <c r="EQ671" s="135"/>
      <c r="ES671" s="135"/>
      <c r="GP671" s="255">
        <v>103064</v>
      </c>
      <c r="GQ671" s="255" t="s">
        <v>7560</v>
      </c>
    </row>
    <row r="672" spans="100:199" ht="14.85" customHeight="1">
      <c r="CV672" s="126" t="s">
        <v>7561</v>
      </c>
      <c r="CW672" s="127" t="s">
        <v>4935</v>
      </c>
      <c r="CX672" s="126" t="s">
        <v>7561</v>
      </c>
      <c r="CY672" s="127" t="s">
        <v>4935</v>
      </c>
      <c r="CZ672" s="126" t="s">
        <v>7561</v>
      </c>
      <c r="DA672" s="127" t="s">
        <v>4935</v>
      </c>
      <c r="DB672" s="126" t="s">
        <v>7561</v>
      </c>
      <c r="DC672" s="127" t="s">
        <v>4935</v>
      </c>
      <c r="EQ672" s="135"/>
      <c r="ES672" s="135"/>
      <c r="GP672" s="255">
        <v>103066</v>
      </c>
      <c r="GQ672" s="255" t="s">
        <v>7562</v>
      </c>
    </row>
    <row r="673" spans="100:199" ht="14.85" customHeight="1">
      <c r="CV673" s="126" t="s">
        <v>7563</v>
      </c>
      <c r="CW673" s="127" t="s">
        <v>4936</v>
      </c>
      <c r="CX673" s="126" t="s">
        <v>7563</v>
      </c>
      <c r="CY673" s="127" t="s">
        <v>4936</v>
      </c>
      <c r="CZ673" s="126" t="s">
        <v>7563</v>
      </c>
      <c r="DA673" s="127" t="s">
        <v>4936</v>
      </c>
      <c r="DB673" s="126" t="s">
        <v>7563</v>
      </c>
      <c r="DC673" s="127" t="s">
        <v>4936</v>
      </c>
      <c r="EQ673" s="135"/>
      <c r="ES673" s="135"/>
      <c r="GP673" s="255">
        <v>103069</v>
      </c>
      <c r="GQ673" s="255" t="s">
        <v>7564</v>
      </c>
    </row>
    <row r="674" spans="100:199" ht="14.85" customHeight="1">
      <c r="CV674" s="126" t="s">
        <v>7563</v>
      </c>
      <c r="CW674" s="127" t="s">
        <v>4936</v>
      </c>
      <c r="CX674" s="126" t="s">
        <v>7563</v>
      </c>
      <c r="CY674" s="127" t="s">
        <v>4936</v>
      </c>
      <c r="CZ674" s="126" t="s">
        <v>7563</v>
      </c>
      <c r="DA674" s="127" t="s">
        <v>4936</v>
      </c>
      <c r="DB674" s="126" t="s">
        <v>7563</v>
      </c>
      <c r="DC674" s="127" t="s">
        <v>4936</v>
      </c>
      <c r="EQ674" s="135"/>
      <c r="ES674" s="135"/>
      <c r="GP674" s="255">
        <v>103071</v>
      </c>
      <c r="GQ674" s="255" t="s">
        <v>7565</v>
      </c>
    </row>
    <row r="675" spans="100:199" ht="14.85" customHeight="1">
      <c r="CV675" s="126" t="s">
        <v>7566</v>
      </c>
      <c r="CW675" s="127" t="s">
        <v>4937</v>
      </c>
      <c r="CX675" s="126" t="s">
        <v>7566</v>
      </c>
      <c r="CY675" s="127" t="s">
        <v>4937</v>
      </c>
      <c r="CZ675" s="126" t="s">
        <v>7566</v>
      </c>
      <c r="DA675" s="127" t="s">
        <v>4937</v>
      </c>
      <c r="DB675" s="126" t="s">
        <v>7566</v>
      </c>
      <c r="DC675" s="127" t="s">
        <v>4937</v>
      </c>
      <c r="EQ675" s="135"/>
      <c r="ES675" s="135"/>
      <c r="GP675" s="255">
        <v>103082</v>
      </c>
      <c r="GQ675" s="255" t="s">
        <v>7567</v>
      </c>
    </row>
    <row r="676" spans="100:199" ht="14.85" customHeight="1">
      <c r="CV676" s="126" t="s">
        <v>7566</v>
      </c>
      <c r="CW676" s="127" t="s">
        <v>4937</v>
      </c>
      <c r="CX676" s="126" t="s">
        <v>7566</v>
      </c>
      <c r="CY676" s="127" t="s">
        <v>4937</v>
      </c>
      <c r="CZ676" s="126" t="s">
        <v>7566</v>
      </c>
      <c r="DA676" s="127" t="s">
        <v>4937</v>
      </c>
      <c r="DB676" s="126" t="s">
        <v>7566</v>
      </c>
      <c r="DC676" s="127" t="s">
        <v>4937</v>
      </c>
      <c r="EQ676" s="135"/>
      <c r="ES676" s="135"/>
      <c r="GP676" s="255">
        <v>103088</v>
      </c>
      <c r="GQ676" s="255" t="s">
        <v>7568</v>
      </c>
    </row>
    <row r="677" spans="100:199" ht="14.85" customHeight="1">
      <c r="CV677" s="126" t="s">
        <v>7569</v>
      </c>
      <c r="CW677" s="127" t="s">
        <v>4938</v>
      </c>
      <c r="CX677" s="126" t="s">
        <v>7569</v>
      </c>
      <c r="CY677" s="127" t="s">
        <v>4938</v>
      </c>
      <c r="CZ677" s="126" t="s">
        <v>7569</v>
      </c>
      <c r="DA677" s="127" t="s">
        <v>4938</v>
      </c>
      <c r="DB677" s="126" t="s">
        <v>7569</v>
      </c>
      <c r="DC677" s="127" t="s">
        <v>4938</v>
      </c>
      <c r="EQ677" s="135"/>
      <c r="ES677" s="135"/>
      <c r="GP677" s="255">
        <v>103105</v>
      </c>
      <c r="GQ677" s="255" t="s">
        <v>7570</v>
      </c>
    </row>
    <row r="678" spans="100:199" ht="14.85" customHeight="1">
      <c r="CV678" s="126" t="s">
        <v>7569</v>
      </c>
      <c r="CW678" s="127" t="s">
        <v>4938</v>
      </c>
      <c r="CX678" s="126" t="s">
        <v>7569</v>
      </c>
      <c r="CY678" s="127" t="s">
        <v>4938</v>
      </c>
      <c r="CZ678" s="126" t="s">
        <v>7569</v>
      </c>
      <c r="DA678" s="127" t="s">
        <v>4938</v>
      </c>
      <c r="DB678" s="126" t="s">
        <v>7569</v>
      </c>
      <c r="DC678" s="127" t="s">
        <v>4938</v>
      </c>
      <c r="EQ678" s="135"/>
      <c r="ES678" s="135"/>
      <c r="GP678" s="255">
        <v>103108</v>
      </c>
      <c r="GQ678" s="255" t="s">
        <v>7571</v>
      </c>
    </row>
    <row r="679" spans="100:199" ht="14.85" customHeight="1">
      <c r="CV679" s="126" t="s">
        <v>7572</v>
      </c>
      <c r="CW679" s="127" t="s">
        <v>4939</v>
      </c>
      <c r="CX679" s="126" t="s">
        <v>7572</v>
      </c>
      <c r="CY679" s="127" t="s">
        <v>4939</v>
      </c>
      <c r="CZ679" s="126" t="s">
        <v>7572</v>
      </c>
      <c r="DA679" s="127" t="s">
        <v>4939</v>
      </c>
      <c r="DB679" s="126" t="s">
        <v>7572</v>
      </c>
      <c r="DC679" s="127" t="s">
        <v>4939</v>
      </c>
      <c r="EQ679" s="135"/>
      <c r="ES679" s="135"/>
      <c r="GP679" s="255">
        <v>103111</v>
      </c>
      <c r="GQ679" s="255" t="s">
        <v>7573</v>
      </c>
    </row>
    <row r="680" spans="100:199" ht="14.85" customHeight="1">
      <c r="CV680" s="126" t="s">
        <v>7572</v>
      </c>
      <c r="CW680" s="127" t="s">
        <v>4939</v>
      </c>
      <c r="CX680" s="126" t="s">
        <v>7572</v>
      </c>
      <c r="CY680" s="127" t="s">
        <v>4939</v>
      </c>
      <c r="CZ680" s="126" t="s">
        <v>7572</v>
      </c>
      <c r="DA680" s="127" t="s">
        <v>4939</v>
      </c>
      <c r="DB680" s="126" t="s">
        <v>7572</v>
      </c>
      <c r="DC680" s="127" t="s">
        <v>4939</v>
      </c>
      <c r="EQ680" s="135"/>
      <c r="ES680" s="135"/>
      <c r="GP680" s="255">
        <v>103117</v>
      </c>
      <c r="GQ680" s="255" t="s">
        <v>7574</v>
      </c>
    </row>
    <row r="681" spans="100:199" ht="14.85" customHeight="1">
      <c r="CV681" s="126" t="s">
        <v>7575</v>
      </c>
      <c r="CW681" s="127" t="s">
        <v>4940</v>
      </c>
      <c r="CX681" s="126" t="s">
        <v>7575</v>
      </c>
      <c r="CY681" s="127" t="s">
        <v>4940</v>
      </c>
      <c r="CZ681" s="126" t="s">
        <v>7575</v>
      </c>
      <c r="DA681" s="127" t="s">
        <v>4940</v>
      </c>
      <c r="DB681" s="126" t="s">
        <v>7575</v>
      </c>
      <c r="DC681" s="127" t="s">
        <v>4940</v>
      </c>
      <c r="EQ681" s="135"/>
      <c r="ES681" s="135"/>
      <c r="GP681" s="255">
        <v>103120</v>
      </c>
      <c r="GQ681" s="255" t="s">
        <v>7576</v>
      </c>
    </row>
    <row r="682" spans="100:199" ht="14.85" customHeight="1">
      <c r="CV682" s="126" t="s">
        <v>7577</v>
      </c>
      <c r="CW682" s="127" t="s">
        <v>4941</v>
      </c>
      <c r="CX682" s="126" t="s">
        <v>7577</v>
      </c>
      <c r="CY682" s="127" t="s">
        <v>4941</v>
      </c>
      <c r="CZ682" s="126" t="s">
        <v>7577</v>
      </c>
      <c r="DA682" s="127" t="s">
        <v>4941</v>
      </c>
      <c r="DB682" s="126" t="s">
        <v>7577</v>
      </c>
      <c r="DC682" s="127" t="s">
        <v>4941</v>
      </c>
      <c r="EQ682" s="135"/>
      <c r="ES682" s="135"/>
      <c r="GP682" s="255">
        <v>102906</v>
      </c>
      <c r="GQ682" s="255" t="s">
        <v>7578</v>
      </c>
    </row>
    <row r="683" spans="100:199" ht="14.85" customHeight="1">
      <c r="CV683" s="126" t="s">
        <v>7577</v>
      </c>
      <c r="CW683" s="127" t="s">
        <v>4941</v>
      </c>
      <c r="CX683" s="126" t="s">
        <v>7577</v>
      </c>
      <c r="CY683" s="127" t="s">
        <v>4941</v>
      </c>
      <c r="CZ683" s="126" t="s">
        <v>7577</v>
      </c>
      <c r="DA683" s="127" t="s">
        <v>4941</v>
      </c>
      <c r="DB683" s="126" t="s">
        <v>7577</v>
      </c>
      <c r="DC683" s="127" t="s">
        <v>4941</v>
      </c>
      <c r="EQ683" s="135"/>
      <c r="ES683" s="135"/>
      <c r="GP683" s="255">
        <v>102933</v>
      </c>
      <c r="GQ683" s="255" t="s">
        <v>7579</v>
      </c>
    </row>
    <row r="684" spans="100:199" ht="14.85" customHeight="1">
      <c r="CV684" s="126" t="s">
        <v>7580</v>
      </c>
      <c r="CW684" s="127" t="s">
        <v>4942</v>
      </c>
      <c r="CX684" s="126" t="s">
        <v>7580</v>
      </c>
      <c r="CY684" s="127" t="s">
        <v>4942</v>
      </c>
      <c r="CZ684" s="126" t="s">
        <v>7580</v>
      </c>
      <c r="DA684" s="127" t="s">
        <v>4942</v>
      </c>
      <c r="DB684" s="126" t="s">
        <v>7580</v>
      </c>
      <c r="DC684" s="127" t="s">
        <v>4942</v>
      </c>
      <c r="EQ684" s="135"/>
      <c r="ES684" s="135"/>
      <c r="GP684" s="255">
        <v>102948</v>
      </c>
      <c r="GQ684" s="255" t="s">
        <v>7581</v>
      </c>
    </row>
    <row r="685" spans="100:199" ht="14.85" customHeight="1">
      <c r="CV685" s="126" t="s">
        <v>7582</v>
      </c>
      <c r="CW685" s="127" t="s">
        <v>4943</v>
      </c>
      <c r="CX685" s="126" t="s">
        <v>7582</v>
      </c>
      <c r="CY685" s="127" t="s">
        <v>4943</v>
      </c>
      <c r="CZ685" s="126" t="s">
        <v>7582</v>
      </c>
      <c r="DA685" s="127" t="s">
        <v>4943</v>
      </c>
      <c r="DB685" s="126" t="s">
        <v>7582</v>
      </c>
      <c r="DC685" s="127" t="s">
        <v>4943</v>
      </c>
      <c r="EQ685" s="135"/>
      <c r="ES685" s="135"/>
      <c r="GP685" s="255">
        <v>102954</v>
      </c>
      <c r="GQ685" s="255" t="s">
        <v>7583</v>
      </c>
    </row>
    <row r="686" spans="100:199" ht="14.85" customHeight="1">
      <c r="CV686" s="126" t="s">
        <v>7584</v>
      </c>
      <c r="CW686" s="127" t="s">
        <v>4944</v>
      </c>
      <c r="CX686" s="126" t="s">
        <v>7584</v>
      </c>
      <c r="CY686" s="127" t="s">
        <v>4944</v>
      </c>
      <c r="CZ686" s="126" t="s">
        <v>7584</v>
      </c>
      <c r="DA686" s="127" t="s">
        <v>4944</v>
      </c>
      <c r="DB686" s="126" t="s">
        <v>7584</v>
      </c>
      <c r="DC686" s="127" t="s">
        <v>4944</v>
      </c>
      <c r="EQ686" s="135"/>
      <c r="ES686" s="135"/>
      <c r="GP686" s="255">
        <v>102973</v>
      </c>
      <c r="GQ686" s="255" t="s">
        <v>7585</v>
      </c>
    </row>
    <row r="687" spans="100:199" ht="14.85" customHeight="1">
      <c r="CV687" s="126" t="s">
        <v>7586</v>
      </c>
      <c r="CW687" s="127" t="s">
        <v>4945</v>
      </c>
      <c r="CX687" s="126" t="s">
        <v>7586</v>
      </c>
      <c r="CY687" s="127" t="s">
        <v>4945</v>
      </c>
      <c r="CZ687" s="126" t="s">
        <v>7586</v>
      </c>
      <c r="DA687" s="127" t="s">
        <v>4945</v>
      </c>
      <c r="DB687" s="126" t="s">
        <v>7586</v>
      </c>
      <c r="DC687" s="127" t="s">
        <v>4945</v>
      </c>
      <c r="EQ687" s="135"/>
      <c r="ES687" s="135"/>
      <c r="GP687" s="255">
        <v>102982</v>
      </c>
      <c r="GQ687" s="255" t="s">
        <v>7587</v>
      </c>
    </row>
    <row r="688" spans="100:199" ht="14.85" customHeight="1">
      <c r="CV688" s="126" t="s">
        <v>7586</v>
      </c>
      <c r="CW688" s="127" t="s">
        <v>4945</v>
      </c>
      <c r="CX688" s="126" t="s">
        <v>7586</v>
      </c>
      <c r="CY688" s="127" t="s">
        <v>4945</v>
      </c>
      <c r="CZ688" s="126" t="s">
        <v>7586</v>
      </c>
      <c r="DA688" s="127" t="s">
        <v>4945</v>
      </c>
      <c r="DB688" s="126" t="s">
        <v>7586</v>
      </c>
      <c r="DC688" s="127" t="s">
        <v>4945</v>
      </c>
      <c r="EQ688" s="135"/>
      <c r="ES688" s="135"/>
      <c r="GP688" s="255">
        <v>102994</v>
      </c>
      <c r="GQ688" s="255" t="s">
        <v>7588</v>
      </c>
    </row>
    <row r="689" spans="100:199" ht="14.85" customHeight="1">
      <c r="CV689" s="126" t="s">
        <v>4946</v>
      </c>
      <c r="CW689" s="127" t="s">
        <v>4947</v>
      </c>
      <c r="CX689" s="126" t="s">
        <v>4946</v>
      </c>
      <c r="CY689" s="127" t="s">
        <v>4947</v>
      </c>
      <c r="CZ689" s="126" t="s">
        <v>4946</v>
      </c>
      <c r="DA689" s="127" t="s">
        <v>4947</v>
      </c>
      <c r="DB689" s="126" t="s">
        <v>4946</v>
      </c>
      <c r="DC689" s="127" t="s">
        <v>4947</v>
      </c>
      <c r="EQ689" s="135"/>
      <c r="ES689" s="135"/>
      <c r="GP689" s="255">
        <v>103006</v>
      </c>
      <c r="GQ689" s="255" t="s">
        <v>7589</v>
      </c>
    </row>
    <row r="690" spans="100:199" ht="14.85" customHeight="1">
      <c r="CV690" s="126" t="s">
        <v>7590</v>
      </c>
      <c r="CW690" s="127" t="s">
        <v>4948</v>
      </c>
      <c r="CX690" s="126" t="s">
        <v>7590</v>
      </c>
      <c r="CY690" s="127" t="s">
        <v>4948</v>
      </c>
      <c r="CZ690" s="126" t="s">
        <v>7590</v>
      </c>
      <c r="DA690" s="127" t="s">
        <v>4948</v>
      </c>
      <c r="DB690" s="126" t="s">
        <v>7590</v>
      </c>
      <c r="DC690" s="127" t="s">
        <v>4948</v>
      </c>
      <c r="EQ690" s="135"/>
      <c r="ES690" s="135"/>
      <c r="GP690" s="255">
        <v>103016</v>
      </c>
      <c r="GQ690" s="255" t="s">
        <v>7591</v>
      </c>
    </row>
    <row r="691" spans="100:199" ht="14.85" customHeight="1">
      <c r="CV691" s="126" t="s">
        <v>7592</v>
      </c>
      <c r="CW691" s="127" t="s">
        <v>4949</v>
      </c>
      <c r="CX691" s="126" t="s">
        <v>7592</v>
      </c>
      <c r="CY691" s="127" t="s">
        <v>4949</v>
      </c>
      <c r="CZ691" s="126" t="s">
        <v>7592</v>
      </c>
      <c r="DA691" s="127" t="s">
        <v>4949</v>
      </c>
      <c r="DB691" s="126" t="s">
        <v>7592</v>
      </c>
      <c r="DC691" s="127" t="s">
        <v>4949</v>
      </c>
      <c r="EQ691" s="135"/>
      <c r="ES691" s="135"/>
      <c r="GP691" s="255">
        <v>103024</v>
      </c>
      <c r="GQ691" s="255" t="s">
        <v>7593</v>
      </c>
    </row>
    <row r="692" spans="100:199" ht="14.85" customHeight="1">
      <c r="CV692" s="126" t="s">
        <v>7594</v>
      </c>
      <c r="CW692" s="127" t="s">
        <v>4950</v>
      </c>
      <c r="CX692" s="126" t="s">
        <v>7594</v>
      </c>
      <c r="CY692" s="127" t="s">
        <v>4950</v>
      </c>
      <c r="CZ692" s="126" t="s">
        <v>7594</v>
      </c>
      <c r="DA692" s="127" t="s">
        <v>4950</v>
      </c>
      <c r="DB692" s="126" t="s">
        <v>7594</v>
      </c>
      <c r="DC692" s="127" t="s">
        <v>4950</v>
      </c>
      <c r="EQ692" s="135"/>
      <c r="ES692" s="135"/>
      <c r="GP692" s="255">
        <v>103026</v>
      </c>
      <c r="GQ692" s="255" t="s">
        <v>7595</v>
      </c>
    </row>
    <row r="693" spans="100:199" ht="14.85" customHeight="1">
      <c r="CV693" s="126" t="s">
        <v>7596</v>
      </c>
      <c r="CW693" s="127" t="s">
        <v>4951</v>
      </c>
      <c r="CX693" s="126" t="s">
        <v>7596</v>
      </c>
      <c r="CY693" s="127" t="s">
        <v>4951</v>
      </c>
      <c r="CZ693" s="126" t="s">
        <v>7596</v>
      </c>
      <c r="DA693" s="127" t="s">
        <v>4951</v>
      </c>
      <c r="DB693" s="126" t="s">
        <v>7596</v>
      </c>
      <c r="DC693" s="127" t="s">
        <v>4951</v>
      </c>
      <c r="EQ693" s="135"/>
      <c r="ES693" s="135"/>
      <c r="GP693" s="255">
        <v>103038</v>
      </c>
      <c r="GQ693" s="255" t="s">
        <v>7597</v>
      </c>
    </row>
    <row r="694" spans="100:199" ht="14.85" customHeight="1">
      <c r="CV694" s="126" t="s">
        <v>7598</v>
      </c>
      <c r="CW694" s="127" t="s">
        <v>4952</v>
      </c>
      <c r="CX694" s="126" t="s">
        <v>7598</v>
      </c>
      <c r="CY694" s="127" t="s">
        <v>4952</v>
      </c>
      <c r="CZ694" s="126" t="s">
        <v>7598</v>
      </c>
      <c r="DA694" s="127" t="s">
        <v>4952</v>
      </c>
      <c r="DB694" s="126" t="s">
        <v>7598</v>
      </c>
      <c r="DC694" s="127" t="s">
        <v>4952</v>
      </c>
      <c r="EQ694" s="135"/>
      <c r="ES694" s="135"/>
      <c r="GP694" s="255">
        <v>103039</v>
      </c>
      <c r="GQ694" s="255" t="s">
        <v>7599</v>
      </c>
    </row>
    <row r="695" spans="100:199" ht="14.85" customHeight="1">
      <c r="CV695" s="126" t="s">
        <v>7600</v>
      </c>
      <c r="CW695" s="127" t="s">
        <v>4953</v>
      </c>
      <c r="CX695" s="126" t="s">
        <v>7600</v>
      </c>
      <c r="CY695" s="127" t="s">
        <v>4953</v>
      </c>
      <c r="CZ695" s="126" t="s">
        <v>7600</v>
      </c>
      <c r="DA695" s="127" t="s">
        <v>4953</v>
      </c>
      <c r="DB695" s="126" t="s">
        <v>7600</v>
      </c>
      <c r="DC695" s="127" t="s">
        <v>4953</v>
      </c>
      <c r="EQ695" s="135"/>
      <c r="ES695" s="135"/>
      <c r="GP695" s="255">
        <v>103041</v>
      </c>
      <c r="GQ695" s="255" t="s">
        <v>7601</v>
      </c>
    </row>
    <row r="696" spans="100:199" ht="14.85" customHeight="1">
      <c r="CV696" s="126" t="s">
        <v>7602</v>
      </c>
      <c r="CW696" s="127" t="s">
        <v>4954</v>
      </c>
      <c r="CX696" s="126" t="s">
        <v>7602</v>
      </c>
      <c r="CY696" s="127" t="s">
        <v>4954</v>
      </c>
      <c r="CZ696" s="126" t="s">
        <v>7602</v>
      </c>
      <c r="DA696" s="127" t="s">
        <v>4954</v>
      </c>
      <c r="DB696" s="126" t="s">
        <v>7602</v>
      </c>
      <c r="DC696" s="127" t="s">
        <v>4954</v>
      </c>
      <c r="EQ696" s="135"/>
      <c r="ES696" s="135"/>
      <c r="GP696" s="255">
        <v>103048</v>
      </c>
      <c r="GQ696" s="255" t="s">
        <v>7603</v>
      </c>
    </row>
    <row r="697" spans="100:199" ht="14.85" customHeight="1">
      <c r="CV697" s="126" t="s">
        <v>7604</v>
      </c>
      <c r="CW697" s="127" t="s">
        <v>4955</v>
      </c>
      <c r="CX697" s="126" t="s">
        <v>7604</v>
      </c>
      <c r="CY697" s="127" t="s">
        <v>4955</v>
      </c>
      <c r="CZ697" s="126" t="s">
        <v>7604</v>
      </c>
      <c r="DA697" s="127" t="s">
        <v>4955</v>
      </c>
      <c r="DB697" s="126" t="s">
        <v>7604</v>
      </c>
      <c r="DC697" s="127" t="s">
        <v>4955</v>
      </c>
      <c r="EQ697" s="135"/>
      <c r="ES697" s="135"/>
      <c r="GP697" s="255">
        <v>103049</v>
      </c>
      <c r="GQ697" s="255" t="s">
        <v>7605</v>
      </c>
    </row>
    <row r="698" spans="100:199" ht="14.85" customHeight="1">
      <c r="CV698" s="126" t="s">
        <v>7606</v>
      </c>
      <c r="CW698" s="127" t="s">
        <v>4956</v>
      </c>
      <c r="CX698" s="126" t="s">
        <v>7606</v>
      </c>
      <c r="CY698" s="127" t="s">
        <v>4956</v>
      </c>
      <c r="CZ698" s="126" t="s">
        <v>7606</v>
      </c>
      <c r="DA698" s="127" t="s">
        <v>4956</v>
      </c>
      <c r="DB698" s="126" t="s">
        <v>7606</v>
      </c>
      <c r="DC698" s="127" t="s">
        <v>4956</v>
      </c>
      <c r="EQ698" s="135"/>
      <c r="ES698" s="135"/>
      <c r="GP698" s="255">
        <v>103061</v>
      </c>
      <c r="GQ698" s="255" t="s">
        <v>7607</v>
      </c>
    </row>
    <row r="699" spans="100:199" ht="14.85" customHeight="1">
      <c r="CV699" s="126" t="s">
        <v>7608</v>
      </c>
      <c r="CW699" s="127" t="s">
        <v>4957</v>
      </c>
      <c r="CX699" s="126" t="s">
        <v>7608</v>
      </c>
      <c r="CY699" s="127" t="s">
        <v>4957</v>
      </c>
      <c r="CZ699" s="126" t="s">
        <v>7608</v>
      </c>
      <c r="DA699" s="127" t="s">
        <v>4957</v>
      </c>
      <c r="DB699" s="126" t="s">
        <v>7608</v>
      </c>
      <c r="DC699" s="127" t="s">
        <v>4957</v>
      </c>
      <c r="EQ699" s="135"/>
      <c r="ES699" s="135"/>
      <c r="GP699" s="255">
        <v>103062</v>
      </c>
      <c r="GQ699" s="255" t="s">
        <v>7609</v>
      </c>
    </row>
    <row r="700" spans="100:199" ht="14.85" customHeight="1">
      <c r="CV700" s="126" t="s">
        <v>7610</v>
      </c>
      <c r="CW700" s="127" t="s">
        <v>4958</v>
      </c>
      <c r="CX700" s="126" t="s">
        <v>7610</v>
      </c>
      <c r="CY700" s="127" t="s">
        <v>4958</v>
      </c>
      <c r="CZ700" s="126" t="s">
        <v>7610</v>
      </c>
      <c r="DA700" s="127" t="s">
        <v>4958</v>
      </c>
      <c r="DB700" s="126" t="s">
        <v>7610</v>
      </c>
      <c r="DC700" s="127" t="s">
        <v>4958</v>
      </c>
      <c r="EQ700" s="135"/>
      <c r="ES700" s="135"/>
      <c r="GP700" s="255">
        <v>103070</v>
      </c>
      <c r="GQ700" s="255" t="s">
        <v>7611</v>
      </c>
    </row>
    <row r="701" spans="100:199" ht="14.85" customHeight="1">
      <c r="CV701" s="126" t="s">
        <v>7612</v>
      </c>
      <c r="CW701" s="127" t="s">
        <v>4959</v>
      </c>
      <c r="CX701" s="126" t="s">
        <v>7612</v>
      </c>
      <c r="CY701" s="127" t="s">
        <v>4959</v>
      </c>
      <c r="CZ701" s="126" t="s">
        <v>7612</v>
      </c>
      <c r="DA701" s="127" t="s">
        <v>4959</v>
      </c>
      <c r="DB701" s="126" t="s">
        <v>7612</v>
      </c>
      <c r="DC701" s="127" t="s">
        <v>4959</v>
      </c>
      <c r="EQ701" s="135"/>
      <c r="ES701" s="135"/>
      <c r="GP701" s="255">
        <v>103072</v>
      </c>
      <c r="GQ701" s="255" t="s">
        <v>7613</v>
      </c>
    </row>
    <row r="702" spans="100:199" ht="14.85" customHeight="1">
      <c r="CV702" s="126" t="s">
        <v>7614</v>
      </c>
      <c r="CW702" s="127" t="s">
        <v>4960</v>
      </c>
      <c r="CX702" s="126" t="s">
        <v>7614</v>
      </c>
      <c r="CY702" s="127" t="s">
        <v>4960</v>
      </c>
      <c r="CZ702" s="126" t="s">
        <v>7614</v>
      </c>
      <c r="DA702" s="127" t="s">
        <v>4960</v>
      </c>
      <c r="DB702" s="126" t="s">
        <v>7614</v>
      </c>
      <c r="DC702" s="127" t="s">
        <v>4960</v>
      </c>
      <c r="EQ702" s="135"/>
      <c r="ES702" s="135"/>
      <c r="GP702" s="255">
        <v>103086</v>
      </c>
      <c r="GQ702" s="255" t="s">
        <v>7615</v>
      </c>
    </row>
    <row r="703" spans="100:199" ht="14.85" customHeight="1">
      <c r="CV703" s="126" t="s">
        <v>7616</v>
      </c>
      <c r="CW703" s="127" t="s">
        <v>4961</v>
      </c>
      <c r="CX703" s="126" t="s">
        <v>7616</v>
      </c>
      <c r="CY703" s="127" t="s">
        <v>4961</v>
      </c>
      <c r="CZ703" s="126" t="s">
        <v>7616</v>
      </c>
      <c r="DA703" s="127" t="s">
        <v>4961</v>
      </c>
      <c r="DB703" s="126" t="s">
        <v>7616</v>
      </c>
      <c r="DC703" s="127" t="s">
        <v>4961</v>
      </c>
      <c r="EQ703" s="135"/>
      <c r="ES703" s="135"/>
      <c r="GP703" s="255">
        <v>103090</v>
      </c>
      <c r="GQ703" s="255" t="s">
        <v>7617</v>
      </c>
    </row>
    <row r="704" spans="100:199" ht="14.85" customHeight="1">
      <c r="CV704" s="126" t="s">
        <v>7618</v>
      </c>
      <c r="CW704" s="127" t="s">
        <v>4962</v>
      </c>
      <c r="CX704" s="126" t="s">
        <v>7618</v>
      </c>
      <c r="CY704" s="127" t="s">
        <v>4962</v>
      </c>
      <c r="CZ704" s="126" t="s">
        <v>7618</v>
      </c>
      <c r="DA704" s="127" t="s">
        <v>4962</v>
      </c>
      <c r="DB704" s="126" t="s">
        <v>7618</v>
      </c>
      <c r="DC704" s="127" t="s">
        <v>4962</v>
      </c>
      <c r="EQ704" s="135"/>
      <c r="ES704" s="135"/>
      <c r="GP704" s="255">
        <v>103094</v>
      </c>
      <c r="GQ704" s="255" t="s">
        <v>7619</v>
      </c>
    </row>
    <row r="705" spans="100:199" ht="14.85" customHeight="1">
      <c r="CV705" s="126" t="s">
        <v>7620</v>
      </c>
      <c r="CW705" s="127" t="s">
        <v>4963</v>
      </c>
      <c r="CX705" s="126" t="s">
        <v>7620</v>
      </c>
      <c r="CY705" s="127" t="s">
        <v>4963</v>
      </c>
      <c r="CZ705" s="126" t="s">
        <v>7620</v>
      </c>
      <c r="DA705" s="127" t="s">
        <v>4963</v>
      </c>
      <c r="DB705" s="126" t="s">
        <v>7620</v>
      </c>
      <c r="DC705" s="127" t="s">
        <v>4963</v>
      </c>
      <c r="EQ705" s="135"/>
      <c r="ES705" s="135"/>
      <c r="GP705" s="255">
        <v>103101</v>
      </c>
      <c r="GQ705" s="255" t="s">
        <v>7621</v>
      </c>
    </row>
    <row r="706" spans="100:199" ht="14.85" customHeight="1">
      <c r="CV706" s="126" t="s">
        <v>7622</v>
      </c>
      <c r="CW706" s="127" t="s">
        <v>4964</v>
      </c>
      <c r="CX706" s="126" t="s">
        <v>7622</v>
      </c>
      <c r="CY706" s="127" t="s">
        <v>4964</v>
      </c>
      <c r="CZ706" s="126" t="s">
        <v>7622</v>
      </c>
      <c r="DA706" s="127" t="s">
        <v>4964</v>
      </c>
      <c r="DB706" s="126" t="s">
        <v>7622</v>
      </c>
      <c r="DC706" s="127" t="s">
        <v>4964</v>
      </c>
      <c r="EQ706" s="135"/>
      <c r="ES706" s="135"/>
      <c r="GP706" s="255">
        <v>103118</v>
      </c>
      <c r="GQ706" s="255" t="s">
        <v>7623</v>
      </c>
    </row>
    <row r="707" spans="100:199" ht="14.85" customHeight="1">
      <c r="CV707" s="126" t="s">
        <v>7622</v>
      </c>
      <c r="CW707" s="127" t="s">
        <v>4964</v>
      </c>
      <c r="CX707" s="126" t="s">
        <v>7622</v>
      </c>
      <c r="CY707" s="127" t="s">
        <v>4964</v>
      </c>
      <c r="CZ707" s="126" t="s">
        <v>7622</v>
      </c>
      <c r="DA707" s="127" t="s">
        <v>4964</v>
      </c>
      <c r="DB707" s="126" t="s">
        <v>7622</v>
      </c>
      <c r="DC707" s="127" t="s">
        <v>4964</v>
      </c>
      <c r="EQ707" s="135"/>
      <c r="ES707" s="135"/>
      <c r="GP707" s="255">
        <v>103119</v>
      </c>
      <c r="GQ707" s="255" t="s">
        <v>7624</v>
      </c>
    </row>
    <row r="708" spans="100:199" ht="14.85" customHeight="1">
      <c r="CV708" s="126" t="s">
        <v>7625</v>
      </c>
      <c r="CW708" s="127" t="s">
        <v>4965</v>
      </c>
      <c r="CX708" s="126" t="s">
        <v>7625</v>
      </c>
      <c r="CY708" s="127" t="s">
        <v>4965</v>
      </c>
      <c r="CZ708" s="126" t="s">
        <v>7625</v>
      </c>
      <c r="DA708" s="127" t="s">
        <v>4965</v>
      </c>
      <c r="DB708" s="126" t="s">
        <v>7625</v>
      </c>
      <c r="DC708" s="127" t="s">
        <v>4965</v>
      </c>
      <c r="EQ708" s="135"/>
      <c r="ES708" s="135"/>
      <c r="GP708" s="255">
        <v>103121</v>
      </c>
      <c r="GQ708" s="255" t="s">
        <v>7626</v>
      </c>
    </row>
    <row r="709" spans="100:199" ht="14.85" customHeight="1">
      <c r="CV709" s="126" t="s">
        <v>7627</v>
      </c>
      <c r="CW709" s="127" t="s">
        <v>4966</v>
      </c>
      <c r="CX709" s="126" t="s">
        <v>7627</v>
      </c>
      <c r="CY709" s="127" t="s">
        <v>4966</v>
      </c>
      <c r="CZ709" s="126" t="s">
        <v>7627</v>
      </c>
      <c r="DA709" s="127" t="s">
        <v>4966</v>
      </c>
      <c r="DB709" s="126" t="s">
        <v>7627</v>
      </c>
      <c r="DC709" s="127" t="s">
        <v>4966</v>
      </c>
      <c r="EQ709" s="135"/>
      <c r="ES709" s="135"/>
      <c r="GP709" s="255">
        <v>103122</v>
      </c>
      <c r="GQ709" s="255" t="s">
        <v>7628</v>
      </c>
    </row>
    <row r="710" spans="100:199" ht="14.85" customHeight="1">
      <c r="CV710" s="126" t="s">
        <v>7627</v>
      </c>
      <c r="CW710" s="127" t="s">
        <v>4966</v>
      </c>
      <c r="CX710" s="126" t="s">
        <v>7627</v>
      </c>
      <c r="CY710" s="127" t="s">
        <v>4966</v>
      </c>
      <c r="CZ710" s="126" t="s">
        <v>7627</v>
      </c>
      <c r="DA710" s="127" t="s">
        <v>4966</v>
      </c>
      <c r="DB710" s="126" t="s">
        <v>7627</v>
      </c>
      <c r="DC710" s="127" t="s">
        <v>4966</v>
      </c>
      <c r="EQ710" s="135"/>
      <c r="ES710" s="135"/>
      <c r="GP710" s="255">
        <v>103124</v>
      </c>
      <c r="GQ710" s="255" t="s">
        <v>7629</v>
      </c>
    </row>
    <row r="711" spans="100:199" ht="14.85" customHeight="1">
      <c r="CV711" s="126" t="s">
        <v>7630</v>
      </c>
      <c r="CW711" s="127" t="s">
        <v>4967</v>
      </c>
      <c r="CX711" s="126" t="s">
        <v>7630</v>
      </c>
      <c r="CY711" s="127" t="s">
        <v>4967</v>
      </c>
      <c r="CZ711" s="126" t="s">
        <v>7630</v>
      </c>
      <c r="DA711" s="127" t="s">
        <v>4967</v>
      </c>
      <c r="DB711" s="126" t="s">
        <v>7630</v>
      </c>
      <c r="DC711" s="127" t="s">
        <v>4967</v>
      </c>
      <c r="EQ711" s="135"/>
      <c r="ES711" s="135"/>
      <c r="GP711" s="255">
        <v>103126</v>
      </c>
      <c r="GQ711" s="255" t="s">
        <v>7631</v>
      </c>
    </row>
    <row r="712" spans="100:199" ht="14.85" customHeight="1">
      <c r="CV712" s="126" t="s">
        <v>7630</v>
      </c>
      <c r="CW712" s="127" t="s">
        <v>4967</v>
      </c>
      <c r="CX712" s="126" t="s">
        <v>7630</v>
      </c>
      <c r="CY712" s="127" t="s">
        <v>4967</v>
      </c>
      <c r="CZ712" s="126" t="s">
        <v>7630</v>
      </c>
      <c r="DA712" s="127" t="s">
        <v>4967</v>
      </c>
      <c r="DB712" s="126" t="s">
        <v>7630</v>
      </c>
      <c r="DC712" s="127" t="s">
        <v>4967</v>
      </c>
      <c r="EQ712" s="135"/>
      <c r="ES712" s="135"/>
      <c r="GP712" s="255">
        <v>103127</v>
      </c>
      <c r="GQ712" s="255" t="s">
        <v>7632</v>
      </c>
    </row>
    <row r="713" spans="100:199" ht="14.85" customHeight="1">
      <c r="CV713" s="126" t="s">
        <v>7633</v>
      </c>
      <c r="CW713" s="127" t="s">
        <v>4968</v>
      </c>
      <c r="CX713" s="126" t="s">
        <v>7633</v>
      </c>
      <c r="CY713" s="127" t="s">
        <v>4968</v>
      </c>
      <c r="CZ713" s="126" t="s">
        <v>7633</v>
      </c>
      <c r="DA713" s="127" t="s">
        <v>4968</v>
      </c>
      <c r="DB713" s="126" t="s">
        <v>7633</v>
      </c>
      <c r="DC713" s="127" t="s">
        <v>4968</v>
      </c>
      <c r="EQ713" s="135"/>
      <c r="ES713" s="135"/>
      <c r="GP713" s="255">
        <v>103128</v>
      </c>
      <c r="GQ713" s="255" t="s">
        <v>7634</v>
      </c>
    </row>
    <row r="714" spans="100:199" ht="14.85" customHeight="1">
      <c r="CV714" s="126" t="s">
        <v>7635</v>
      </c>
      <c r="CW714" s="127" t="s">
        <v>4969</v>
      </c>
      <c r="CX714" s="126" t="s">
        <v>7635</v>
      </c>
      <c r="CY714" s="127" t="s">
        <v>4969</v>
      </c>
      <c r="CZ714" s="126" t="s">
        <v>7635</v>
      </c>
      <c r="DA714" s="127" t="s">
        <v>4969</v>
      </c>
      <c r="DB714" s="126" t="s">
        <v>7635</v>
      </c>
      <c r="DC714" s="127" t="s">
        <v>4969</v>
      </c>
      <c r="EQ714" s="135"/>
      <c r="ES714" s="135"/>
      <c r="GP714" s="255">
        <v>103129</v>
      </c>
      <c r="GQ714" s="255" t="s">
        <v>7636</v>
      </c>
    </row>
    <row r="715" spans="100:199" ht="14.85" customHeight="1">
      <c r="CV715" s="126" t="s">
        <v>7635</v>
      </c>
      <c r="CW715" s="127" t="s">
        <v>4969</v>
      </c>
      <c r="CX715" s="126" t="s">
        <v>7635</v>
      </c>
      <c r="CY715" s="127" t="s">
        <v>4969</v>
      </c>
      <c r="CZ715" s="126" t="s">
        <v>7635</v>
      </c>
      <c r="DA715" s="127" t="s">
        <v>4969</v>
      </c>
      <c r="DB715" s="126" t="s">
        <v>7635</v>
      </c>
      <c r="DC715" s="127" t="s">
        <v>4969</v>
      </c>
      <c r="EQ715" s="135"/>
      <c r="ES715" s="135"/>
      <c r="GP715" s="255">
        <v>103131</v>
      </c>
      <c r="GQ715" s="255" t="s">
        <v>7637</v>
      </c>
    </row>
    <row r="716" spans="100:199" ht="14.85" customHeight="1">
      <c r="CV716" s="126" t="s">
        <v>7638</v>
      </c>
      <c r="CW716" s="127" t="s">
        <v>4970</v>
      </c>
      <c r="CX716" s="126" t="s">
        <v>7638</v>
      </c>
      <c r="CY716" s="127" t="s">
        <v>4970</v>
      </c>
      <c r="CZ716" s="126" t="s">
        <v>7638</v>
      </c>
      <c r="DA716" s="127" t="s">
        <v>4970</v>
      </c>
      <c r="DB716" s="126" t="s">
        <v>7638</v>
      </c>
      <c r="DC716" s="127" t="s">
        <v>4970</v>
      </c>
      <c r="EQ716" s="135"/>
      <c r="ES716" s="135"/>
      <c r="GP716" s="255">
        <v>103135</v>
      </c>
      <c r="GQ716" s="255" t="s">
        <v>7639</v>
      </c>
    </row>
    <row r="717" spans="100:199" ht="14.85" customHeight="1">
      <c r="CV717" s="126" t="s">
        <v>7638</v>
      </c>
      <c r="CW717" s="127" t="s">
        <v>4970</v>
      </c>
      <c r="CX717" s="126" t="s">
        <v>7638</v>
      </c>
      <c r="CY717" s="127" t="s">
        <v>4970</v>
      </c>
      <c r="CZ717" s="126" t="s">
        <v>7638</v>
      </c>
      <c r="DA717" s="127" t="s">
        <v>4970</v>
      </c>
      <c r="DB717" s="126" t="s">
        <v>7638</v>
      </c>
      <c r="DC717" s="127" t="s">
        <v>4970</v>
      </c>
      <c r="EQ717" s="135"/>
      <c r="ES717" s="135"/>
      <c r="GP717" s="255">
        <v>103136</v>
      </c>
      <c r="GQ717" s="255" t="s">
        <v>7640</v>
      </c>
    </row>
    <row r="718" spans="100:199" ht="14.85" customHeight="1">
      <c r="CV718" s="126" t="s">
        <v>7641</v>
      </c>
      <c r="CW718" s="127" t="s">
        <v>4971</v>
      </c>
      <c r="CX718" s="126" t="s">
        <v>7641</v>
      </c>
      <c r="CY718" s="127" t="s">
        <v>4971</v>
      </c>
      <c r="CZ718" s="126" t="s">
        <v>7641</v>
      </c>
      <c r="DA718" s="127" t="s">
        <v>4971</v>
      </c>
      <c r="DB718" s="126" t="s">
        <v>7641</v>
      </c>
      <c r="DC718" s="127" t="s">
        <v>4971</v>
      </c>
      <c r="EQ718" s="135"/>
      <c r="ES718" s="135"/>
      <c r="GP718" s="255">
        <v>102900</v>
      </c>
      <c r="GQ718" s="255" t="s">
        <v>7642</v>
      </c>
    </row>
    <row r="719" spans="100:199" ht="14.85" customHeight="1">
      <c r="CV719" s="126" t="s">
        <v>7641</v>
      </c>
      <c r="CW719" s="127" t="s">
        <v>4971</v>
      </c>
      <c r="CX719" s="126" t="s">
        <v>7641</v>
      </c>
      <c r="CY719" s="127" t="s">
        <v>4971</v>
      </c>
      <c r="CZ719" s="126" t="s">
        <v>7641</v>
      </c>
      <c r="DA719" s="127" t="s">
        <v>4971</v>
      </c>
      <c r="DB719" s="126" t="s">
        <v>7641</v>
      </c>
      <c r="DC719" s="127" t="s">
        <v>4971</v>
      </c>
      <c r="EQ719" s="135"/>
      <c r="ES719" s="135"/>
      <c r="GP719" s="255">
        <v>102909</v>
      </c>
      <c r="GQ719" s="255" t="s">
        <v>7643</v>
      </c>
    </row>
    <row r="720" spans="100:199" ht="14.85" customHeight="1">
      <c r="CV720" s="126" t="s">
        <v>7644</v>
      </c>
      <c r="CW720" s="127" t="s">
        <v>4972</v>
      </c>
      <c r="CX720" s="126" t="s">
        <v>7644</v>
      </c>
      <c r="CY720" s="127" t="s">
        <v>4972</v>
      </c>
      <c r="CZ720" s="126" t="s">
        <v>7644</v>
      </c>
      <c r="DA720" s="127" t="s">
        <v>4972</v>
      </c>
      <c r="DB720" s="126" t="s">
        <v>7644</v>
      </c>
      <c r="DC720" s="127" t="s">
        <v>4972</v>
      </c>
      <c r="EQ720" s="135"/>
      <c r="ES720" s="135"/>
      <c r="GP720" s="255">
        <v>102942</v>
      </c>
      <c r="GQ720" s="255" t="s">
        <v>7645</v>
      </c>
    </row>
    <row r="721" spans="100:199" ht="14.85" customHeight="1">
      <c r="CV721" s="126" t="s">
        <v>7644</v>
      </c>
      <c r="CW721" s="127" t="s">
        <v>4972</v>
      </c>
      <c r="CX721" s="126" t="s">
        <v>7644</v>
      </c>
      <c r="CY721" s="127" t="s">
        <v>4972</v>
      </c>
      <c r="CZ721" s="126" t="s">
        <v>7644</v>
      </c>
      <c r="DA721" s="127" t="s">
        <v>4972</v>
      </c>
      <c r="DB721" s="126" t="s">
        <v>7644</v>
      </c>
      <c r="DC721" s="127" t="s">
        <v>4972</v>
      </c>
      <c r="EQ721" s="135"/>
      <c r="ES721" s="135"/>
      <c r="GP721" s="255">
        <v>102956</v>
      </c>
      <c r="GQ721" s="255" t="s">
        <v>7646</v>
      </c>
    </row>
    <row r="722" spans="100:199" ht="14.85" customHeight="1">
      <c r="CV722" s="126" t="s">
        <v>7647</v>
      </c>
      <c r="CW722" s="127" t="s">
        <v>4973</v>
      </c>
      <c r="CX722" s="126" t="s">
        <v>7647</v>
      </c>
      <c r="CY722" s="127" t="s">
        <v>4973</v>
      </c>
      <c r="CZ722" s="126" t="s">
        <v>7647</v>
      </c>
      <c r="DA722" s="127" t="s">
        <v>4973</v>
      </c>
      <c r="DB722" s="126" t="s">
        <v>7647</v>
      </c>
      <c r="DC722" s="127" t="s">
        <v>4973</v>
      </c>
      <c r="EQ722" s="135"/>
      <c r="ES722" s="135"/>
      <c r="GP722" s="255">
        <v>102970</v>
      </c>
      <c r="GQ722" s="255" t="s">
        <v>7648</v>
      </c>
    </row>
    <row r="723" spans="100:199" ht="14.85" customHeight="1">
      <c r="CV723" s="126" t="s">
        <v>7647</v>
      </c>
      <c r="CW723" s="127" t="s">
        <v>4973</v>
      </c>
      <c r="CX723" s="126" t="s">
        <v>7647</v>
      </c>
      <c r="CY723" s="127" t="s">
        <v>4973</v>
      </c>
      <c r="CZ723" s="126" t="s">
        <v>7647</v>
      </c>
      <c r="DA723" s="127" t="s">
        <v>4973</v>
      </c>
      <c r="DB723" s="126" t="s">
        <v>7647</v>
      </c>
      <c r="DC723" s="127" t="s">
        <v>4973</v>
      </c>
      <c r="EQ723" s="135"/>
      <c r="ES723" s="135"/>
      <c r="GP723" s="255">
        <v>102983</v>
      </c>
      <c r="GQ723" s="255" t="s">
        <v>7649</v>
      </c>
    </row>
    <row r="724" spans="100:199" ht="14.85" customHeight="1">
      <c r="CV724" s="126" t="s">
        <v>7650</v>
      </c>
      <c r="CW724" s="127" t="s">
        <v>4974</v>
      </c>
      <c r="CX724" s="126" t="s">
        <v>7650</v>
      </c>
      <c r="CY724" s="127" t="s">
        <v>4974</v>
      </c>
      <c r="CZ724" s="126" t="s">
        <v>7650</v>
      </c>
      <c r="DA724" s="127" t="s">
        <v>4974</v>
      </c>
      <c r="DB724" s="126" t="s">
        <v>7650</v>
      </c>
      <c r="DC724" s="127" t="s">
        <v>4974</v>
      </c>
      <c r="EQ724" s="135"/>
      <c r="ES724" s="135"/>
      <c r="GP724" s="255">
        <v>103023</v>
      </c>
      <c r="GQ724" s="255" t="s">
        <v>7651</v>
      </c>
    </row>
    <row r="725" spans="100:199" ht="14.85" customHeight="1">
      <c r="CV725" s="126" t="s">
        <v>7652</v>
      </c>
      <c r="CW725" s="127" t="s">
        <v>4975</v>
      </c>
      <c r="CX725" s="126" t="s">
        <v>7652</v>
      </c>
      <c r="CY725" s="127" t="s">
        <v>4975</v>
      </c>
      <c r="CZ725" s="126" t="s">
        <v>7652</v>
      </c>
      <c r="DA725" s="127" t="s">
        <v>4975</v>
      </c>
      <c r="DB725" s="126" t="s">
        <v>7652</v>
      </c>
      <c r="DC725" s="127" t="s">
        <v>4975</v>
      </c>
      <c r="EQ725" s="135"/>
      <c r="ES725" s="135"/>
      <c r="GP725" s="255">
        <v>103034</v>
      </c>
      <c r="GQ725" s="255" t="s">
        <v>7653</v>
      </c>
    </row>
    <row r="726" spans="100:199" ht="14.85" customHeight="1">
      <c r="CV726" s="126" t="s">
        <v>7654</v>
      </c>
      <c r="CW726" s="127" t="s">
        <v>4976</v>
      </c>
      <c r="CX726" s="126" t="s">
        <v>7654</v>
      </c>
      <c r="CY726" s="127" t="s">
        <v>4976</v>
      </c>
      <c r="CZ726" s="126" t="s">
        <v>7654</v>
      </c>
      <c r="DA726" s="127" t="s">
        <v>4976</v>
      </c>
      <c r="DB726" s="126" t="s">
        <v>7654</v>
      </c>
      <c r="DC726" s="127" t="s">
        <v>4976</v>
      </c>
      <c r="EQ726" s="135"/>
      <c r="ES726" s="135"/>
      <c r="GP726" s="255">
        <v>103045</v>
      </c>
      <c r="GQ726" s="255" t="s">
        <v>7655</v>
      </c>
    </row>
    <row r="727" spans="100:199" ht="14.85" customHeight="1">
      <c r="CV727" s="126" t="s">
        <v>7656</v>
      </c>
      <c r="CW727" s="127" t="s">
        <v>4977</v>
      </c>
      <c r="CX727" s="126" t="s">
        <v>7656</v>
      </c>
      <c r="CY727" s="127" t="s">
        <v>4977</v>
      </c>
      <c r="CZ727" s="126" t="s">
        <v>7656</v>
      </c>
      <c r="DA727" s="127" t="s">
        <v>4977</v>
      </c>
      <c r="DB727" s="126" t="s">
        <v>7656</v>
      </c>
      <c r="DC727" s="127" t="s">
        <v>4977</v>
      </c>
      <c r="EQ727" s="135"/>
      <c r="ES727" s="135"/>
      <c r="GP727" s="255">
        <v>103054</v>
      </c>
      <c r="GQ727" s="255" t="s">
        <v>7657</v>
      </c>
    </row>
    <row r="728" spans="100:199" ht="14.85" customHeight="1">
      <c r="CV728" s="126" t="s">
        <v>7658</v>
      </c>
      <c r="CW728" s="127" t="s">
        <v>4978</v>
      </c>
      <c r="CX728" s="126" t="s">
        <v>7658</v>
      </c>
      <c r="CY728" s="127" t="s">
        <v>4978</v>
      </c>
      <c r="CZ728" s="126" t="s">
        <v>7658</v>
      </c>
      <c r="DA728" s="127" t="s">
        <v>4978</v>
      </c>
      <c r="DB728" s="126" t="s">
        <v>7658</v>
      </c>
      <c r="DC728" s="127" t="s">
        <v>4978</v>
      </c>
      <c r="EQ728" s="135"/>
      <c r="ES728" s="135"/>
      <c r="GP728" s="255">
        <v>103083</v>
      </c>
      <c r="GQ728" s="255" t="s">
        <v>7659</v>
      </c>
    </row>
    <row r="729" spans="100:199" ht="14.85" customHeight="1">
      <c r="CV729" s="126" t="s">
        <v>7660</v>
      </c>
      <c r="CW729" s="127" t="s">
        <v>4979</v>
      </c>
      <c r="CX729" s="126" t="s">
        <v>7660</v>
      </c>
      <c r="CY729" s="127" t="s">
        <v>4979</v>
      </c>
      <c r="CZ729" s="126" t="s">
        <v>7660</v>
      </c>
      <c r="DA729" s="127" t="s">
        <v>4979</v>
      </c>
      <c r="DB729" s="126" t="s">
        <v>7660</v>
      </c>
      <c r="DC729" s="127" t="s">
        <v>4979</v>
      </c>
      <c r="EQ729" s="135"/>
      <c r="ES729" s="135"/>
      <c r="GP729" s="255">
        <v>103097</v>
      </c>
      <c r="GQ729" s="255" t="s">
        <v>7661</v>
      </c>
    </row>
    <row r="730" spans="100:199" ht="14.85" customHeight="1">
      <c r="CV730" s="126" t="s">
        <v>7662</v>
      </c>
      <c r="CW730" s="127" t="s">
        <v>4980</v>
      </c>
      <c r="CX730" s="126" t="s">
        <v>7662</v>
      </c>
      <c r="CY730" s="127" t="s">
        <v>4980</v>
      </c>
      <c r="CZ730" s="126" t="s">
        <v>7662</v>
      </c>
      <c r="DA730" s="127" t="s">
        <v>4980</v>
      </c>
      <c r="DB730" s="126" t="s">
        <v>7662</v>
      </c>
      <c r="DC730" s="127" t="s">
        <v>4980</v>
      </c>
      <c r="EQ730" s="135"/>
      <c r="ES730" s="135"/>
      <c r="GP730" s="255">
        <v>103104</v>
      </c>
      <c r="GQ730" s="255" t="s">
        <v>7663</v>
      </c>
    </row>
    <row r="731" spans="100:199" ht="14.85" customHeight="1">
      <c r="CV731" s="126" t="s">
        <v>7664</v>
      </c>
      <c r="CW731" s="127" t="s">
        <v>4981</v>
      </c>
      <c r="CX731" s="126" t="s">
        <v>7664</v>
      </c>
      <c r="CY731" s="127" t="s">
        <v>4981</v>
      </c>
      <c r="CZ731" s="126" t="s">
        <v>7664</v>
      </c>
      <c r="DA731" s="127" t="s">
        <v>4981</v>
      </c>
      <c r="DB731" s="126" t="s">
        <v>7664</v>
      </c>
      <c r="DC731" s="127" t="s">
        <v>4981</v>
      </c>
      <c r="EQ731" s="135"/>
      <c r="ES731" s="135"/>
      <c r="GP731" s="255">
        <v>103114</v>
      </c>
      <c r="GQ731" s="255" t="s">
        <v>7665</v>
      </c>
    </row>
    <row r="732" spans="100:199" ht="14.85" customHeight="1">
      <c r="CV732" s="126" t="s">
        <v>7666</v>
      </c>
      <c r="CW732" s="127" t="s">
        <v>4982</v>
      </c>
      <c r="CX732" s="126" t="s">
        <v>7666</v>
      </c>
      <c r="CY732" s="127" t="s">
        <v>4982</v>
      </c>
      <c r="CZ732" s="126" t="s">
        <v>7666</v>
      </c>
      <c r="DA732" s="127" t="s">
        <v>4982</v>
      </c>
      <c r="DB732" s="126" t="s">
        <v>7666</v>
      </c>
      <c r="DC732" s="127" t="s">
        <v>4982</v>
      </c>
      <c r="EQ732" s="135"/>
      <c r="ES732" s="135"/>
      <c r="GP732" s="255">
        <v>103130</v>
      </c>
      <c r="GQ732" s="255" t="s">
        <v>7667</v>
      </c>
    </row>
    <row r="733" spans="100:199" ht="14.85" customHeight="1">
      <c r="CV733" s="126" t="s">
        <v>7668</v>
      </c>
      <c r="CW733" s="127" t="s">
        <v>4983</v>
      </c>
      <c r="CX733" s="126" t="s">
        <v>7668</v>
      </c>
      <c r="CY733" s="127" t="s">
        <v>4983</v>
      </c>
      <c r="CZ733" s="126" t="s">
        <v>7668</v>
      </c>
      <c r="DA733" s="127" t="s">
        <v>4983</v>
      </c>
      <c r="DB733" s="126" t="s">
        <v>7668</v>
      </c>
      <c r="DC733" s="127" t="s">
        <v>4983</v>
      </c>
      <c r="EQ733" s="135"/>
      <c r="ES733" s="135"/>
      <c r="GP733" s="255">
        <v>103132</v>
      </c>
      <c r="GQ733" s="255" t="s">
        <v>7669</v>
      </c>
    </row>
    <row r="734" spans="100:199" ht="14.85" customHeight="1">
      <c r="CV734" s="126" t="s">
        <v>7670</v>
      </c>
      <c r="CW734" s="127" t="s">
        <v>4984</v>
      </c>
      <c r="CX734" s="126" t="s">
        <v>7670</v>
      </c>
      <c r="CY734" s="127" t="s">
        <v>4984</v>
      </c>
      <c r="CZ734" s="126" t="s">
        <v>7670</v>
      </c>
      <c r="DA734" s="127" t="s">
        <v>4984</v>
      </c>
      <c r="DB734" s="126" t="s">
        <v>7670</v>
      </c>
      <c r="DC734" s="127" t="s">
        <v>4984</v>
      </c>
      <c r="EQ734" s="135"/>
      <c r="ES734" s="135"/>
      <c r="GP734" s="255">
        <v>103134</v>
      </c>
      <c r="GQ734" s="255" t="s">
        <v>7671</v>
      </c>
    </row>
    <row r="735" spans="100:199" ht="14.85" customHeight="1">
      <c r="CV735" s="126" t="s">
        <v>4985</v>
      </c>
      <c r="CW735" s="127" t="s">
        <v>4986</v>
      </c>
      <c r="CX735" s="126" t="s">
        <v>4985</v>
      </c>
      <c r="CY735" s="127" t="s">
        <v>4986</v>
      </c>
      <c r="CZ735" s="126" t="s">
        <v>4985</v>
      </c>
      <c r="DA735" s="127" t="s">
        <v>4986</v>
      </c>
      <c r="DB735" s="126" t="s">
        <v>4985</v>
      </c>
      <c r="DC735" s="127" t="s">
        <v>4986</v>
      </c>
      <c r="EQ735" s="135"/>
      <c r="ES735" s="135"/>
      <c r="GP735" s="255">
        <v>103137</v>
      </c>
      <c r="GQ735" s="255" t="s">
        <v>7672</v>
      </c>
    </row>
    <row r="736" spans="100:199" ht="14.85" customHeight="1">
      <c r="CV736" s="126" t="s">
        <v>7673</v>
      </c>
      <c r="CW736" s="127" t="s">
        <v>4987</v>
      </c>
      <c r="CX736" s="126" t="s">
        <v>7673</v>
      </c>
      <c r="CY736" s="127" t="s">
        <v>4987</v>
      </c>
      <c r="CZ736" s="126" t="s">
        <v>7673</v>
      </c>
      <c r="DA736" s="127" t="s">
        <v>4987</v>
      </c>
      <c r="DB736" s="126" t="s">
        <v>7673</v>
      </c>
      <c r="DC736" s="127" t="s">
        <v>4987</v>
      </c>
      <c r="EQ736" s="135"/>
      <c r="ES736" s="135"/>
      <c r="GP736" s="255">
        <v>103138</v>
      </c>
      <c r="GQ736" s="255" t="s">
        <v>7674</v>
      </c>
    </row>
    <row r="737" spans="100:199" ht="14.85" customHeight="1">
      <c r="CV737" s="126" t="s">
        <v>7675</v>
      </c>
      <c r="CW737" s="127" t="s">
        <v>4988</v>
      </c>
      <c r="CX737" s="126" t="s">
        <v>7675</v>
      </c>
      <c r="CY737" s="127" t="s">
        <v>4988</v>
      </c>
      <c r="CZ737" s="126" t="s">
        <v>7675</v>
      </c>
      <c r="DA737" s="127" t="s">
        <v>4988</v>
      </c>
      <c r="DB737" s="126" t="s">
        <v>7675</v>
      </c>
      <c r="DC737" s="127" t="s">
        <v>4988</v>
      </c>
      <c r="EQ737" s="135"/>
      <c r="ES737" s="135"/>
      <c r="GP737" s="255">
        <v>103140</v>
      </c>
      <c r="GQ737" s="255" t="s">
        <v>7676</v>
      </c>
    </row>
    <row r="738" spans="100:199" ht="14.85" customHeight="1">
      <c r="CV738" s="126" t="s">
        <v>7677</v>
      </c>
      <c r="CW738" s="127" t="s">
        <v>4989</v>
      </c>
      <c r="CX738" s="126" t="s">
        <v>7677</v>
      </c>
      <c r="CY738" s="127" t="s">
        <v>4989</v>
      </c>
      <c r="CZ738" s="126" t="s">
        <v>7677</v>
      </c>
      <c r="DA738" s="127" t="s">
        <v>4989</v>
      </c>
      <c r="DB738" s="126" t="s">
        <v>7677</v>
      </c>
      <c r="DC738" s="127" t="s">
        <v>4989</v>
      </c>
      <c r="EQ738" s="135"/>
      <c r="ES738" s="135"/>
      <c r="GP738" s="255">
        <v>103141</v>
      </c>
      <c r="GQ738" s="255" t="s">
        <v>7678</v>
      </c>
    </row>
    <row r="739" spans="100:199" ht="14.85" customHeight="1">
      <c r="CV739" s="126" t="s">
        <v>7679</v>
      </c>
      <c r="CW739" s="127" t="s">
        <v>4990</v>
      </c>
      <c r="CX739" s="126" t="s">
        <v>7679</v>
      </c>
      <c r="CY739" s="127" t="s">
        <v>4990</v>
      </c>
      <c r="CZ739" s="126" t="s">
        <v>7679</v>
      </c>
      <c r="DA739" s="127" t="s">
        <v>4990</v>
      </c>
      <c r="DB739" s="126" t="s">
        <v>7679</v>
      </c>
      <c r="DC739" s="127" t="s">
        <v>4990</v>
      </c>
      <c r="EQ739" s="135"/>
      <c r="ES739" s="135"/>
      <c r="GP739" s="255">
        <v>103142</v>
      </c>
      <c r="GQ739" s="255" t="s">
        <v>7680</v>
      </c>
    </row>
    <row r="740" spans="100:199" ht="14.85" customHeight="1">
      <c r="CV740" s="126" t="s">
        <v>7681</v>
      </c>
      <c r="CW740" s="127" t="s">
        <v>4991</v>
      </c>
      <c r="CX740" s="126" t="s">
        <v>7681</v>
      </c>
      <c r="CY740" s="127" t="s">
        <v>4991</v>
      </c>
      <c r="CZ740" s="126" t="s">
        <v>7681</v>
      </c>
      <c r="DA740" s="127" t="s">
        <v>4991</v>
      </c>
      <c r="DB740" s="126" t="s">
        <v>7681</v>
      </c>
      <c r="DC740" s="127" t="s">
        <v>4991</v>
      </c>
      <c r="EQ740" s="135"/>
      <c r="ES740" s="135"/>
      <c r="GP740" s="255">
        <v>103143</v>
      </c>
      <c r="GQ740" s="255" t="s">
        <v>7682</v>
      </c>
    </row>
    <row r="741" spans="100:199" ht="14.85" customHeight="1">
      <c r="CV741" s="126" t="s">
        <v>7681</v>
      </c>
      <c r="CW741" s="127" t="s">
        <v>4991</v>
      </c>
      <c r="CX741" s="126" t="s">
        <v>7681</v>
      </c>
      <c r="CY741" s="127" t="s">
        <v>4991</v>
      </c>
      <c r="CZ741" s="126" t="s">
        <v>7681</v>
      </c>
      <c r="DA741" s="127" t="s">
        <v>4991</v>
      </c>
      <c r="DB741" s="126" t="s">
        <v>7681</v>
      </c>
      <c r="DC741" s="127" t="s">
        <v>4991</v>
      </c>
      <c r="EQ741" s="135"/>
      <c r="ES741" s="135"/>
      <c r="GP741" s="255">
        <v>103144</v>
      </c>
      <c r="GQ741" s="255" t="s">
        <v>7683</v>
      </c>
    </row>
    <row r="742" spans="100:199" ht="14.85" customHeight="1">
      <c r="CV742" s="126" t="s">
        <v>7684</v>
      </c>
      <c r="CW742" s="127" t="s">
        <v>4992</v>
      </c>
      <c r="CX742" s="126" t="s">
        <v>7684</v>
      </c>
      <c r="CY742" s="127" t="s">
        <v>4992</v>
      </c>
      <c r="CZ742" s="126" t="s">
        <v>7684</v>
      </c>
      <c r="DA742" s="127" t="s">
        <v>4992</v>
      </c>
      <c r="DB742" s="126" t="s">
        <v>7684</v>
      </c>
      <c r="DC742" s="127" t="s">
        <v>4992</v>
      </c>
      <c r="EQ742" s="135"/>
      <c r="ES742" s="135"/>
      <c r="GP742" s="255">
        <v>103145</v>
      </c>
      <c r="GQ742" s="255" t="s">
        <v>7685</v>
      </c>
    </row>
    <row r="743" spans="100:199" ht="14.85" customHeight="1">
      <c r="CV743" s="126" t="s">
        <v>7684</v>
      </c>
      <c r="CW743" s="127" t="s">
        <v>4992</v>
      </c>
      <c r="CX743" s="126" t="s">
        <v>7684</v>
      </c>
      <c r="CY743" s="127" t="s">
        <v>4992</v>
      </c>
      <c r="CZ743" s="126" t="s">
        <v>7684</v>
      </c>
      <c r="DA743" s="127" t="s">
        <v>4992</v>
      </c>
      <c r="DB743" s="126" t="s">
        <v>7684</v>
      </c>
      <c r="DC743" s="127" t="s">
        <v>4992</v>
      </c>
      <c r="EQ743" s="135"/>
      <c r="ES743" s="135"/>
      <c r="GP743" s="255">
        <v>103146</v>
      </c>
      <c r="GQ743" s="255" t="s">
        <v>7686</v>
      </c>
    </row>
    <row r="744" spans="100:199" ht="14.85" customHeight="1">
      <c r="CV744" s="126" t="s">
        <v>7687</v>
      </c>
      <c r="CW744" s="127" t="s">
        <v>4993</v>
      </c>
      <c r="CX744" s="126" t="s">
        <v>7687</v>
      </c>
      <c r="CY744" s="127" t="s">
        <v>4993</v>
      </c>
      <c r="CZ744" s="126" t="s">
        <v>7687</v>
      </c>
      <c r="DA744" s="127" t="s">
        <v>4993</v>
      </c>
      <c r="DB744" s="126" t="s">
        <v>7687</v>
      </c>
      <c r="DC744" s="127" t="s">
        <v>4993</v>
      </c>
      <c r="EQ744" s="135"/>
      <c r="ES744" s="135"/>
      <c r="GP744" s="255">
        <v>103147</v>
      </c>
      <c r="GQ744" s="255" t="s">
        <v>7688</v>
      </c>
    </row>
    <row r="745" spans="100:199" ht="14.85" customHeight="1">
      <c r="CV745" s="126" t="s">
        <v>7689</v>
      </c>
      <c r="CW745" s="127" t="s">
        <v>4994</v>
      </c>
      <c r="CX745" s="126" t="s">
        <v>7689</v>
      </c>
      <c r="CY745" s="127" t="s">
        <v>4994</v>
      </c>
      <c r="CZ745" s="126" t="s">
        <v>7689</v>
      </c>
      <c r="DA745" s="127" t="s">
        <v>4994</v>
      </c>
      <c r="DB745" s="126" t="s">
        <v>7689</v>
      </c>
      <c r="DC745" s="127" t="s">
        <v>4994</v>
      </c>
      <c r="EQ745" s="135"/>
      <c r="ES745" s="135"/>
      <c r="GP745" s="255">
        <v>103148</v>
      </c>
      <c r="GQ745" s="255" t="s">
        <v>7690</v>
      </c>
    </row>
    <row r="746" spans="100:199" ht="14.85" customHeight="1">
      <c r="CV746" s="126" t="s">
        <v>7691</v>
      </c>
      <c r="CW746" s="127" t="s">
        <v>4995</v>
      </c>
      <c r="CX746" s="126" t="s">
        <v>7691</v>
      </c>
      <c r="CY746" s="127" t="s">
        <v>4995</v>
      </c>
      <c r="CZ746" s="126" t="s">
        <v>7691</v>
      </c>
      <c r="DA746" s="127" t="s">
        <v>4995</v>
      </c>
      <c r="DB746" s="126" t="s">
        <v>7691</v>
      </c>
      <c r="DC746" s="127" t="s">
        <v>4995</v>
      </c>
      <c r="EQ746" s="135"/>
      <c r="ES746" s="135"/>
      <c r="GP746" s="255">
        <v>103149</v>
      </c>
      <c r="GQ746" s="255" t="s">
        <v>7692</v>
      </c>
    </row>
    <row r="747" spans="100:199" ht="14.85" customHeight="1">
      <c r="CV747" s="126" t="s">
        <v>7693</v>
      </c>
      <c r="CW747" s="127" t="s">
        <v>4996</v>
      </c>
      <c r="CX747" s="126" t="s">
        <v>7693</v>
      </c>
      <c r="CY747" s="127" t="s">
        <v>4996</v>
      </c>
      <c r="CZ747" s="126" t="s">
        <v>7693</v>
      </c>
      <c r="DA747" s="127" t="s">
        <v>4996</v>
      </c>
      <c r="DB747" s="126" t="s">
        <v>7693</v>
      </c>
      <c r="DC747" s="127" t="s">
        <v>4996</v>
      </c>
      <c r="EQ747" s="135"/>
      <c r="ES747" s="135"/>
      <c r="GP747" s="255">
        <v>103150</v>
      </c>
      <c r="GQ747" s="255" t="s">
        <v>7694</v>
      </c>
    </row>
    <row r="748" spans="100:199" ht="14.85" customHeight="1">
      <c r="CV748" s="126" t="s">
        <v>7695</v>
      </c>
      <c r="CW748" s="127" t="s">
        <v>4997</v>
      </c>
      <c r="CX748" s="126" t="s">
        <v>7695</v>
      </c>
      <c r="CY748" s="127" t="s">
        <v>4997</v>
      </c>
      <c r="CZ748" s="126" t="s">
        <v>7695</v>
      </c>
      <c r="DA748" s="127" t="s">
        <v>4997</v>
      </c>
      <c r="DB748" s="126" t="s">
        <v>7695</v>
      </c>
      <c r="DC748" s="127" t="s">
        <v>4997</v>
      </c>
      <c r="EQ748" s="135"/>
      <c r="ES748" s="135"/>
      <c r="GP748" s="255">
        <v>103151</v>
      </c>
      <c r="GQ748" s="255" t="s">
        <v>7696</v>
      </c>
    </row>
    <row r="749" spans="100:199" ht="14.85" customHeight="1">
      <c r="CV749" s="126" t="s">
        <v>7697</v>
      </c>
      <c r="CW749" s="127" t="s">
        <v>3088</v>
      </c>
      <c r="CX749" s="126" t="s">
        <v>7697</v>
      </c>
      <c r="CY749" s="127" t="s">
        <v>3088</v>
      </c>
      <c r="CZ749" s="126" t="s">
        <v>7697</v>
      </c>
      <c r="DA749" s="127" t="s">
        <v>3088</v>
      </c>
      <c r="DB749" s="126" t="s">
        <v>7697</v>
      </c>
      <c r="DC749" s="127" t="s">
        <v>3088</v>
      </c>
      <c r="EQ749" s="135"/>
      <c r="ES749" s="135"/>
      <c r="GP749" s="255">
        <v>103152</v>
      </c>
      <c r="GQ749" s="255" t="s">
        <v>7698</v>
      </c>
    </row>
    <row r="750" spans="100:199" ht="14.85" customHeight="1">
      <c r="CV750" s="126" t="s">
        <v>7699</v>
      </c>
      <c r="CW750" s="127" t="s">
        <v>4998</v>
      </c>
      <c r="CX750" s="126" t="s">
        <v>7699</v>
      </c>
      <c r="CY750" s="127" t="s">
        <v>4998</v>
      </c>
      <c r="CZ750" s="126" t="s">
        <v>7699</v>
      </c>
      <c r="DA750" s="127" t="s">
        <v>4998</v>
      </c>
      <c r="DB750" s="126" t="s">
        <v>7699</v>
      </c>
      <c r="DC750" s="127" t="s">
        <v>4998</v>
      </c>
      <c r="EQ750" s="135"/>
      <c r="ES750" s="135"/>
      <c r="GP750" s="255">
        <v>103153</v>
      </c>
      <c r="GQ750" s="255" t="s">
        <v>7700</v>
      </c>
    </row>
    <row r="751" spans="100:199" ht="14.85" customHeight="1">
      <c r="CV751" s="126" t="s">
        <v>7701</v>
      </c>
      <c r="CW751" s="127" t="s">
        <v>4999</v>
      </c>
      <c r="CX751" s="126" t="s">
        <v>7701</v>
      </c>
      <c r="CY751" s="127" t="s">
        <v>4999</v>
      </c>
      <c r="CZ751" s="126" t="s">
        <v>7701</v>
      </c>
      <c r="DA751" s="127" t="s">
        <v>4999</v>
      </c>
      <c r="DB751" s="126" t="s">
        <v>7701</v>
      </c>
      <c r="DC751" s="127" t="s">
        <v>4999</v>
      </c>
      <c r="EQ751" s="135"/>
      <c r="ES751" s="135"/>
      <c r="GP751" s="255">
        <v>103154</v>
      </c>
      <c r="GQ751" s="255" t="s">
        <v>7702</v>
      </c>
    </row>
    <row r="752" spans="100:199" ht="14.85" customHeight="1">
      <c r="CV752" s="126" t="s">
        <v>7703</v>
      </c>
      <c r="CW752" s="127" t="s">
        <v>5000</v>
      </c>
      <c r="CX752" s="126" t="s">
        <v>7703</v>
      </c>
      <c r="CY752" s="127" t="s">
        <v>5000</v>
      </c>
      <c r="CZ752" s="126" t="s">
        <v>7703</v>
      </c>
      <c r="DA752" s="127" t="s">
        <v>5000</v>
      </c>
      <c r="DB752" s="126" t="s">
        <v>7703</v>
      </c>
      <c r="DC752" s="127" t="s">
        <v>5000</v>
      </c>
      <c r="EQ752" s="135"/>
      <c r="ES752" s="135"/>
      <c r="GP752" s="255">
        <v>103155</v>
      </c>
      <c r="GQ752" s="255" t="s">
        <v>7704</v>
      </c>
    </row>
    <row r="753" spans="100:199" ht="14.85" customHeight="1">
      <c r="CV753" s="126" t="s">
        <v>7703</v>
      </c>
      <c r="CW753" s="127" t="s">
        <v>5000</v>
      </c>
      <c r="CX753" s="126" t="s">
        <v>7703</v>
      </c>
      <c r="CY753" s="127" t="s">
        <v>5000</v>
      </c>
      <c r="CZ753" s="126" t="s">
        <v>7703</v>
      </c>
      <c r="DA753" s="127" t="s">
        <v>5000</v>
      </c>
      <c r="DB753" s="126" t="s">
        <v>7703</v>
      </c>
      <c r="DC753" s="127" t="s">
        <v>5000</v>
      </c>
      <c r="EQ753" s="135"/>
      <c r="ES753" s="135"/>
      <c r="GP753" s="255">
        <v>103156</v>
      </c>
      <c r="GQ753" s="255" t="s">
        <v>7705</v>
      </c>
    </row>
    <row r="754" spans="100:199" ht="14.85" customHeight="1">
      <c r="CV754" s="126" t="s">
        <v>7706</v>
      </c>
      <c r="CW754" s="127" t="s">
        <v>5001</v>
      </c>
      <c r="CX754" s="126" t="s">
        <v>7706</v>
      </c>
      <c r="CY754" s="127" t="s">
        <v>5001</v>
      </c>
      <c r="CZ754" s="126" t="s">
        <v>7706</v>
      </c>
      <c r="DA754" s="127" t="s">
        <v>5001</v>
      </c>
      <c r="DB754" s="126" t="s">
        <v>7706</v>
      </c>
      <c r="DC754" s="127" t="s">
        <v>5001</v>
      </c>
      <c r="EQ754" s="135"/>
      <c r="ES754" s="135"/>
      <c r="GP754" s="255">
        <v>102912</v>
      </c>
      <c r="GQ754" s="255" t="s">
        <v>7707</v>
      </c>
    </row>
    <row r="755" spans="100:199" ht="14.85" customHeight="1">
      <c r="CV755" s="126" t="s">
        <v>7706</v>
      </c>
      <c r="CW755" s="127" t="s">
        <v>5001</v>
      </c>
      <c r="CX755" s="126" t="s">
        <v>7706</v>
      </c>
      <c r="CY755" s="127" t="s">
        <v>5001</v>
      </c>
      <c r="CZ755" s="126" t="s">
        <v>7706</v>
      </c>
      <c r="DA755" s="127" t="s">
        <v>5001</v>
      </c>
      <c r="DB755" s="126" t="s">
        <v>7706</v>
      </c>
      <c r="DC755" s="127" t="s">
        <v>5001</v>
      </c>
      <c r="EQ755" s="135"/>
      <c r="ES755" s="135"/>
      <c r="GP755" s="255">
        <v>102938</v>
      </c>
      <c r="GQ755" s="255" t="s">
        <v>7708</v>
      </c>
    </row>
    <row r="756" spans="100:199" ht="14.85" customHeight="1">
      <c r="CV756" s="126" t="s">
        <v>7709</v>
      </c>
      <c r="CW756" s="127" t="s">
        <v>5002</v>
      </c>
      <c r="CX756" s="126" t="s">
        <v>7709</v>
      </c>
      <c r="CY756" s="127" t="s">
        <v>5002</v>
      </c>
      <c r="CZ756" s="126" t="s">
        <v>7709</v>
      </c>
      <c r="DA756" s="127" t="s">
        <v>5002</v>
      </c>
      <c r="DB756" s="126" t="s">
        <v>7709</v>
      </c>
      <c r="DC756" s="127" t="s">
        <v>5002</v>
      </c>
      <c r="EQ756" s="135"/>
      <c r="ES756" s="135"/>
      <c r="GP756" s="255">
        <v>102957</v>
      </c>
      <c r="GQ756" s="255" t="s">
        <v>7710</v>
      </c>
    </row>
    <row r="757" spans="100:199" ht="14.85" customHeight="1">
      <c r="CV757" s="126" t="s">
        <v>7711</v>
      </c>
      <c r="CW757" s="127" t="s">
        <v>5003</v>
      </c>
      <c r="CX757" s="126" t="s">
        <v>7711</v>
      </c>
      <c r="CY757" s="127" t="s">
        <v>5003</v>
      </c>
      <c r="CZ757" s="126" t="s">
        <v>7711</v>
      </c>
      <c r="DA757" s="127" t="s">
        <v>5003</v>
      </c>
      <c r="DB757" s="126" t="s">
        <v>7711</v>
      </c>
      <c r="DC757" s="127" t="s">
        <v>5003</v>
      </c>
      <c r="EQ757" s="135"/>
      <c r="ES757" s="135"/>
      <c r="GP757" s="255">
        <v>102960</v>
      </c>
      <c r="GQ757" s="255" t="s">
        <v>7712</v>
      </c>
    </row>
    <row r="758" spans="100:199" ht="14.85" customHeight="1">
      <c r="CV758" s="126" t="s">
        <v>7713</v>
      </c>
      <c r="CW758" s="127" t="s">
        <v>5004</v>
      </c>
      <c r="CX758" s="126" t="s">
        <v>7713</v>
      </c>
      <c r="CY758" s="127" t="s">
        <v>5004</v>
      </c>
      <c r="CZ758" s="126" t="s">
        <v>7713</v>
      </c>
      <c r="DA758" s="127" t="s">
        <v>5004</v>
      </c>
      <c r="DB758" s="126" t="s">
        <v>7713</v>
      </c>
      <c r="DC758" s="127" t="s">
        <v>5004</v>
      </c>
      <c r="EQ758" s="135"/>
      <c r="ES758" s="135"/>
      <c r="GP758" s="255">
        <v>102986</v>
      </c>
      <c r="GQ758" s="255" t="s">
        <v>7714</v>
      </c>
    </row>
    <row r="759" spans="100:199" ht="14.85" customHeight="1">
      <c r="CV759" s="126" t="s">
        <v>7715</v>
      </c>
      <c r="CW759" s="127" t="s">
        <v>5005</v>
      </c>
      <c r="CX759" s="126" t="s">
        <v>7715</v>
      </c>
      <c r="CY759" s="127" t="s">
        <v>5005</v>
      </c>
      <c r="CZ759" s="126" t="s">
        <v>7715</v>
      </c>
      <c r="DA759" s="127" t="s">
        <v>5005</v>
      </c>
      <c r="DB759" s="126" t="s">
        <v>7715</v>
      </c>
      <c r="DC759" s="127" t="s">
        <v>5005</v>
      </c>
      <c r="EQ759" s="135"/>
      <c r="ES759" s="135"/>
      <c r="GP759" s="255">
        <v>103008</v>
      </c>
      <c r="GQ759" s="255" t="s">
        <v>7716</v>
      </c>
    </row>
    <row r="760" spans="100:199" ht="14.85" customHeight="1">
      <c r="CV760" s="126" t="s">
        <v>7717</v>
      </c>
      <c r="CW760" s="127" t="s">
        <v>5006</v>
      </c>
      <c r="CX760" s="126" t="s">
        <v>7717</v>
      </c>
      <c r="CY760" s="127" t="s">
        <v>5006</v>
      </c>
      <c r="CZ760" s="126" t="s">
        <v>7717</v>
      </c>
      <c r="DA760" s="127" t="s">
        <v>5006</v>
      </c>
      <c r="DB760" s="126" t="s">
        <v>7717</v>
      </c>
      <c r="DC760" s="127" t="s">
        <v>5006</v>
      </c>
      <c r="EQ760" s="135"/>
      <c r="ES760" s="135"/>
      <c r="GP760" s="255">
        <v>103018</v>
      </c>
      <c r="GQ760" s="255" t="s">
        <v>7718</v>
      </c>
    </row>
    <row r="761" spans="100:199" ht="14.85" customHeight="1">
      <c r="CV761" s="126" t="s">
        <v>7719</v>
      </c>
      <c r="CW761" s="127" t="s">
        <v>5007</v>
      </c>
      <c r="CX761" s="126" t="s">
        <v>7719</v>
      </c>
      <c r="CY761" s="127" t="s">
        <v>5007</v>
      </c>
      <c r="CZ761" s="126" t="s">
        <v>7719</v>
      </c>
      <c r="DA761" s="127" t="s">
        <v>5007</v>
      </c>
      <c r="DB761" s="126" t="s">
        <v>7719</v>
      </c>
      <c r="DC761" s="127" t="s">
        <v>5007</v>
      </c>
      <c r="EQ761" s="135"/>
      <c r="ES761" s="135"/>
      <c r="GP761" s="255">
        <v>103022</v>
      </c>
      <c r="GQ761" s="255" t="s">
        <v>7720</v>
      </c>
    </row>
    <row r="762" spans="100:199" ht="14.85" customHeight="1">
      <c r="CV762" s="126" t="s">
        <v>7721</v>
      </c>
      <c r="CW762" s="127" t="s">
        <v>5008</v>
      </c>
      <c r="CX762" s="126" t="s">
        <v>7721</v>
      </c>
      <c r="CY762" s="127" t="s">
        <v>5008</v>
      </c>
      <c r="CZ762" s="126" t="s">
        <v>7721</v>
      </c>
      <c r="DA762" s="127" t="s">
        <v>5008</v>
      </c>
      <c r="DB762" s="126" t="s">
        <v>7721</v>
      </c>
      <c r="DC762" s="127" t="s">
        <v>5008</v>
      </c>
      <c r="EQ762" s="135"/>
      <c r="ES762" s="135"/>
      <c r="GP762" s="255">
        <v>103028</v>
      </c>
      <c r="GQ762" s="255" t="s">
        <v>7722</v>
      </c>
    </row>
    <row r="763" spans="100:199" ht="14.85" customHeight="1">
      <c r="CV763" s="126" t="s">
        <v>7723</v>
      </c>
      <c r="CW763" s="127" t="s">
        <v>5009</v>
      </c>
      <c r="CX763" s="126" t="s">
        <v>7723</v>
      </c>
      <c r="CY763" s="127" t="s">
        <v>5009</v>
      </c>
      <c r="CZ763" s="126" t="s">
        <v>7723</v>
      </c>
      <c r="DA763" s="127" t="s">
        <v>5009</v>
      </c>
      <c r="DB763" s="126" t="s">
        <v>7723</v>
      </c>
      <c r="DC763" s="127" t="s">
        <v>5009</v>
      </c>
      <c r="EQ763" s="135"/>
      <c r="ES763" s="135"/>
      <c r="GP763" s="255">
        <v>103029</v>
      </c>
      <c r="GQ763" s="255" t="s">
        <v>7724</v>
      </c>
    </row>
    <row r="764" spans="100:199" ht="14.85" customHeight="1">
      <c r="CV764" s="126" t="s">
        <v>7725</v>
      </c>
      <c r="CW764" s="127" t="s">
        <v>5010</v>
      </c>
      <c r="CX764" s="126" t="s">
        <v>7725</v>
      </c>
      <c r="CY764" s="127" t="s">
        <v>5010</v>
      </c>
      <c r="CZ764" s="126" t="s">
        <v>7725</v>
      </c>
      <c r="DA764" s="127" t="s">
        <v>5010</v>
      </c>
      <c r="DB764" s="126" t="s">
        <v>7725</v>
      </c>
      <c r="DC764" s="127" t="s">
        <v>5010</v>
      </c>
      <c r="EQ764" s="135"/>
      <c r="ES764" s="135"/>
      <c r="GP764" s="255">
        <v>103031</v>
      </c>
      <c r="GQ764" s="255" t="s">
        <v>7726</v>
      </c>
    </row>
    <row r="765" spans="100:199" ht="14.85" customHeight="1">
      <c r="CV765" s="126" t="s">
        <v>7727</v>
      </c>
      <c r="CW765" s="127" t="s">
        <v>5011</v>
      </c>
      <c r="CX765" s="126" t="s">
        <v>7727</v>
      </c>
      <c r="CY765" s="127" t="s">
        <v>5011</v>
      </c>
      <c r="CZ765" s="126" t="s">
        <v>7727</v>
      </c>
      <c r="DA765" s="127" t="s">
        <v>5011</v>
      </c>
      <c r="DB765" s="126" t="s">
        <v>7727</v>
      </c>
      <c r="DC765" s="127" t="s">
        <v>5011</v>
      </c>
      <c r="EQ765" s="135"/>
      <c r="ES765" s="135"/>
      <c r="GP765" s="255">
        <v>103050</v>
      </c>
      <c r="GQ765" s="255" t="s">
        <v>7728</v>
      </c>
    </row>
    <row r="766" spans="100:199" ht="14.85" customHeight="1">
      <c r="CV766" s="126" t="s">
        <v>7727</v>
      </c>
      <c r="CW766" s="127" t="s">
        <v>5011</v>
      </c>
      <c r="CX766" s="126" t="s">
        <v>7727</v>
      </c>
      <c r="CY766" s="127" t="s">
        <v>5011</v>
      </c>
      <c r="CZ766" s="126" t="s">
        <v>7727</v>
      </c>
      <c r="DA766" s="127" t="s">
        <v>5011</v>
      </c>
      <c r="DB766" s="126" t="s">
        <v>7727</v>
      </c>
      <c r="DC766" s="127" t="s">
        <v>5011</v>
      </c>
      <c r="EQ766" s="135"/>
      <c r="ES766" s="135"/>
      <c r="GP766" s="255">
        <v>103051</v>
      </c>
      <c r="GQ766" s="255" t="s">
        <v>7729</v>
      </c>
    </row>
    <row r="767" spans="100:199" ht="14.85" customHeight="1">
      <c r="CV767" s="126" t="s">
        <v>5012</v>
      </c>
      <c r="CW767" s="127" t="s">
        <v>5013</v>
      </c>
      <c r="CX767" s="126" t="s">
        <v>5012</v>
      </c>
      <c r="CY767" s="127" t="s">
        <v>5013</v>
      </c>
      <c r="CZ767" s="126" t="s">
        <v>5012</v>
      </c>
      <c r="DA767" s="127" t="s">
        <v>5013</v>
      </c>
      <c r="DB767" s="126" t="s">
        <v>5012</v>
      </c>
      <c r="DC767" s="127" t="s">
        <v>5013</v>
      </c>
      <c r="EQ767" s="135"/>
      <c r="ES767" s="135"/>
      <c r="GP767" s="255">
        <v>103055</v>
      </c>
      <c r="GQ767" s="255" t="s">
        <v>7730</v>
      </c>
    </row>
    <row r="768" spans="100:199" ht="14.85" customHeight="1">
      <c r="CV768" s="126" t="s">
        <v>7731</v>
      </c>
      <c r="CW768" s="127" t="s">
        <v>5014</v>
      </c>
      <c r="CX768" s="126" t="s">
        <v>7731</v>
      </c>
      <c r="CY768" s="127" t="s">
        <v>5014</v>
      </c>
      <c r="CZ768" s="126" t="s">
        <v>7731</v>
      </c>
      <c r="DA768" s="127" t="s">
        <v>5014</v>
      </c>
      <c r="DB768" s="126" t="s">
        <v>7731</v>
      </c>
      <c r="DC768" s="127" t="s">
        <v>5014</v>
      </c>
      <c r="EQ768" s="135"/>
      <c r="ES768" s="135"/>
      <c r="GP768" s="255">
        <v>103056</v>
      </c>
      <c r="GQ768" s="255" t="s">
        <v>7732</v>
      </c>
    </row>
    <row r="769" spans="100:199" ht="14.85" customHeight="1">
      <c r="CV769" s="126" t="s">
        <v>7733</v>
      </c>
      <c r="CW769" s="127" t="s">
        <v>5015</v>
      </c>
      <c r="CX769" s="126" t="s">
        <v>7733</v>
      </c>
      <c r="CY769" s="127" t="s">
        <v>5015</v>
      </c>
      <c r="CZ769" s="126" t="s">
        <v>7733</v>
      </c>
      <c r="DA769" s="127" t="s">
        <v>5015</v>
      </c>
      <c r="DB769" s="126" t="s">
        <v>7733</v>
      </c>
      <c r="DC769" s="127" t="s">
        <v>5015</v>
      </c>
      <c r="EQ769" s="135"/>
      <c r="ES769" s="135"/>
      <c r="GP769" s="255">
        <v>103057</v>
      </c>
      <c r="GQ769" s="255" t="s">
        <v>7734</v>
      </c>
    </row>
    <row r="770" spans="100:199" ht="14.85" customHeight="1">
      <c r="CV770" s="126" t="s">
        <v>7733</v>
      </c>
      <c r="CW770" s="127" t="s">
        <v>5015</v>
      </c>
      <c r="CX770" s="126" t="s">
        <v>7733</v>
      </c>
      <c r="CY770" s="127" t="s">
        <v>5015</v>
      </c>
      <c r="CZ770" s="126" t="s">
        <v>7733</v>
      </c>
      <c r="DA770" s="127" t="s">
        <v>5015</v>
      </c>
      <c r="DB770" s="126" t="s">
        <v>7733</v>
      </c>
      <c r="DC770" s="127" t="s">
        <v>5015</v>
      </c>
      <c r="EQ770" s="135"/>
      <c r="ES770" s="135"/>
      <c r="GP770" s="255">
        <v>103065</v>
      </c>
      <c r="GQ770" s="255" t="s">
        <v>7735</v>
      </c>
    </row>
    <row r="771" spans="100:199" ht="14.85" customHeight="1">
      <c r="CV771" s="126" t="s">
        <v>7736</v>
      </c>
      <c r="CW771" s="127" t="s">
        <v>5016</v>
      </c>
      <c r="CX771" s="126" t="s">
        <v>7736</v>
      </c>
      <c r="CY771" s="127" t="s">
        <v>5016</v>
      </c>
      <c r="CZ771" s="126" t="s">
        <v>7736</v>
      </c>
      <c r="DA771" s="127" t="s">
        <v>5016</v>
      </c>
      <c r="DB771" s="126" t="s">
        <v>7736</v>
      </c>
      <c r="DC771" s="127" t="s">
        <v>5016</v>
      </c>
      <c r="EQ771" s="135"/>
      <c r="ES771" s="135"/>
      <c r="GP771" s="255">
        <v>103077</v>
      </c>
      <c r="GQ771" s="255" t="s">
        <v>7737</v>
      </c>
    </row>
    <row r="772" spans="100:199" ht="14.85" customHeight="1">
      <c r="CV772" s="126" t="s">
        <v>7736</v>
      </c>
      <c r="CW772" s="127" t="s">
        <v>5016</v>
      </c>
      <c r="CX772" s="126" t="s">
        <v>7736</v>
      </c>
      <c r="CY772" s="127" t="s">
        <v>5016</v>
      </c>
      <c r="CZ772" s="126" t="s">
        <v>7736</v>
      </c>
      <c r="DA772" s="127" t="s">
        <v>5016</v>
      </c>
      <c r="DB772" s="126" t="s">
        <v>7736</v>
      </c>
      <c r="DC772" s="127" t="s">
        <v>5016</v>
      </c>
      <c r="EQ772" s="135"/>
      <c r="ES772" s="135"/>
      <c r="GP772" s="255">
        <v>103078</v>
      </c>
      <c r="GQ772" s="255" t="s">
        <v>7738</v>
      </c>
    </row>
    <row r="773" spans="100:199" ht="14.85" customHeight="1">
      <c r="CV773" s="126" t="s">
        <v>7739</v>
      </c>
      <c r="CW773" s="127" t="s">
        <v>5017</v>
      </c>
      <c r="CX773" s="126" t="s">
        <v>7739</v>
      </c>
      <c r="CY773" s="127" t="s">
        <v>5017</v>
      </c>
      <c r="CZ773" s="126" t="s">
        <v>7739</v>
      </c>
      <c r="DA773" s="127" t="s">
        <v>5017</v>
      </c>
      <c r="DB773" s="126" t="s">
        <v>7739</v>
      </c>
      <c r="DC773" s="127" t="s">
        <v>5017</v>
      </c>
      <c r="EQ773" s="135"/>
      <c r="ES773" s="135"/>
      <c r="GP773" s="255">
        <v>103087</v>
      </c>
      <c r="GQ773" s="255" t="s">
        <v>7740</v>
      </c>
    </row>
    <row r="774" spans="100:199" ht="14.85" customHeight="1">
      <c r="CV774" s="126" t="s">
        <v>7741</v>
      </c>
      <c r="CW774" s="127" t="s">
        <v>5018</v>
      </c>
      <c r="CX774" s="126" t="s">
        <v>7741</v>
      </c>
      <c r="CY774" s="127" t="s">
        <v>5018</v>
      </c>
      <c r="CZ774" s="126" t="s">
        <v>7741</v>
      </c>
      <c r="DA774" s="127" t="s">
        <v>5018</v>
      </c>
      <c r="DB774" s="126" t="s">
        <v>7741</v>
      </c>
      <c r="DC774" s="127" t="s">
        <v>5018</v>
      </c>
      <c r="EQ774" s="135"/>
      <c r="ES774" s="135"/>
      <c r="GP774" s="255">
        <v>103093</v>
      </c>
      <c r="GQ774" s="255" t="s">
        <v>7742</v>
      </c>
    </row>
    <row r="775" spans="100:199" ht="14.85" customHeight="1">
      <c r="CV775" s="126" t="s">
        <v>7743</v>
      </c>
      <c r="CW775" s="127" t="s">
        <v>5019</v>
      </c>
      <c r="CX775" s="126" t="s">
        <v>7743</v>
      </c>
      <c r="CY775" s="127" t="s">
        <v>5019</v>
      </c>
      <c r="CZ775" s="126" t="s">
        <v>7743</v>
      </c>
      <c r="DA775" s="127" t="s">
        <v>5019</v>
      </c>
      <c r="DB775" s="126" t="s">
        <v>7743</v>
      </c>
      <c r="DC775" s="127" t="s">
        <v>5019</v>
      </c>
      <c r="EQ775" s="135"/>
      <c r="ES775" s="135"/>
      <c r="GP775" s="255">
        <v>103095</v>
      </c>
      <c r="GQ775" s="255" t="s">
        <v>7744</v>
      </c>
    </row>
    <row r="776" spans="100:199" ht="14.85" customHeight="1">
      <c r="CV776" s="126" t="s">
        <v>5020</v>
      </c>
      <c r="CW776" s="127" t="s">
        <v>5021</v>
      </c>
      <c r="CX776" s="126" t="s">
        <v>5020</v>
      </c>
      <c r="CY776" s="127" t="s">
        <v>5021</v>
      </c>
      <c r="CZ776" s="126" t="s">
        <v>5020</v>
      </c>
      <c r="DA776" s="127" t="s">
        <v>5021</v>
      </c>
      <c r="DB776" s="126" t="s">
        <v>5020</v>
      </c>
      <c r="DC776" s="127" t="s">
        <v>5021</v>
      </c>
      <c r="EQ776" s="135"/>
      <c r="ES776" s="135"/>
      <c r="GP776" s="255">
        <v>103102</v>
      </c>
      <c r="GQ776" s="255" t="s">
        <v>7745</v>
      </c>
    </row>
    <row r="777" spans="100:199" ht="14.85" customHeight="1">
      <c r="CV777" s="126" t="s">
        <v>7746</v>
      </c>
      <c r="CW777" s="127" t="s">
        <v>5022</v>
      </c>
      <c r="CX777" s="126" t="s">
        <v>7746</v>
      </c>
      <c r="CY777" s="127" t="s">
        <v>5022</v>
      </c>
      <c r="CZ777" s="126" t="s">
        <v>7746</v>
      </c>
      <c r="DA777" s="127" t="s">
        <v>5022</v>
      </c>
      <c r="DB777" s="126" t="s">
        <v>7746</v>
      </c>
      <c r="DC777" s="127" t="s">
        <v>5022</v>
      </c>
      <c r="EQ777" s="135"/>
      <c r="ES777" s="135"/>
      <c r="GP777" s="255">
        <v>103107</v>
      </c>
      <c r="GQ777" s="255" t="s">
        <v>7747</v>
      </c>
    </row>
    <row r="778" spans="100:199" ht="14.85" customHeight="1">
      <c r="CV778" s="126" t="s">
        <v>7748</v>
      </c>
      <c r="CW778" s="127" t="s">
        <v>5023</v>
      </c>
      <c r="CX778" s="126" t="s">
        <v>7748</v>
      </c>
      <c r="CY778" s="127" t="s">
        <v>5023</v>
      </c>
      <c r="CZ778" s="126" t="s">
        <v>7748</v>
      </c>
      <c r="DA778" s="127" t="s">
        <v>5023</v>
      </c>
      <c r="DB778" s="126" t="s">
        <v>7748</v>
      </c>
      <c r="DC778" s="127" t="s">
        <v>5023</v>
      </c>
      <c r="EQ778" s="135"/>
      <c r="ES778" s="135"/>
      <c r="GP778" s="255">
        <v>103110</v>
      </c>
      <c r="GQ778" s="255" t="s">
        <v>7749</v>
      </c>
    </row>
    <row r="779" spans="100:199" ht="14.85" customHeight="1">
      <c r="CV779" s="126" t="s">
        <v>7748</v>
      </c>
      <c r="CW779" s="127" t="s">
        <v>5023</v>
      </c>
      <c r="CX779" s="126" t="s">
        <v>7748</v>
      </c>
      <c r="CY779" s="127" t="s">
        <v>5023</v>
      </c>
      <c r="CZ779" s="126" t="s">
        <v>7748</v>
      </c>
      <c r="DA779" s="127" t="s">
        <v>5023</v>
      </c>
      <c r="DB779" s="126" t="s">
        <v>7748</v>
      </c>
      <c r="DC779" s="127" t="s">
        <v>5023</v>
      </c>
      <c r="EQ779" s="135"/>
      <c r="ES779" s="135"/>
      <c r="GP779" s="255">
        <v>103112</v>
      </c>
      <c r="GQ779" s="255" t="s">
        <v>7750</v>
      </c>
    </row>
    <row r="780" spans="100:199" ht="14.85" customHeight="1">
      <c r="CV780" s="126" t="s">
        <v>7751</v>
      </c>
      <c r="CW780" s="127" t="s">
        <v>5024</v>
      </c>
      <c r="CX780" s="126" t="s">
        <v>7751</v>
      </c>
      <c r="CY780" s="127" t="s">
        <v>5024</v>
      </c>
      <c r="CZ780" s="126" t="s">
        <v>7751</v>
      </c>
      <c r="DA780" s="127" t="s">
        <v>5024</v>
      </c>
      <c r="DB780" s="126" t="s">
        <v>7751</v>
      </c>
      <c r="DC780" s="127" t="s">
        <v>5024</v>
      </c>
      <c r="EQ780" s="135"/>
      <c r="ES780" s="135"/>
      <c r="GP780" s="255">
        <v>103113</v>
      </c>
      <c r="GQ780" s="255" t="s">
        <v>7752</v>
      </c>
    </row>
    <row r="781" spans="100:199" ht="14.85" customHeight="1">
      <c r="CV781" s="126" t="s">
        <v>7751</v>
      </c>
      <c r="CW781" s="127" t="s">
        <v>5024</v>
      </c>
      <c r="CX781" s="126" t="s">
        <v>7751</v>
      </c>
      <c r="CY781" s="127" t="s">
        <v>5024</v>
      </c>
      <c r="CZ781" s="126" t="s">
        <v>7751</v>
      </c>
      <c r="DA781" s="127" t="s">
        <v>5024</v>
      </c>
      <c r="DB781" s="126" t="s">
        <v>7751</v>
      </c>
      <c r="DC781" s="127" t="s">
        <v>5024</v>
      </c>
      <c r="EQ781" s="135"/>
      <c r="ES781" s="135"/>
      <c r="GP781" s="255">
        <v>103115</v>
      </c>
      <c r="GQ781" s="255" t="s">
        <v>7753</v>
      </c>
    </row>
    <row r="782" spans="100:199" ht="14.85" customHeight="1">
      <c r="CV782" s="126" t="s">
        <v>7754</v>
      </c>
      <c r="CW782" s="127" t="s">
        <v>5025</v>
      </c>
      <c r="CX782" s="126" t="s">
        <v>7754</v>
      </c>
      <c r="CY782" s="127" t="s">
        <v>5025</v>
      </c>
      <c r="CZ782" s="126" t="s">
        <v>7754</v>
      </c>
      <c r="DA782" s="127" t="s">
        <v>5025</v>
      </c>
      <c r="DB782" s="126" t="s">
        <v>7754</v>
      </c>
      <c r="DC782" s="127" t="s">
        <v>5025</v>
      </c>
      <c r="EQ782" s="135"/>
      <c r="ES782" s="135"/>
      <c r="GP782" s="255">
        <v>103123</v>
      </c>
      <c r="GQ782" s="255" t="s">
        <v>7755</v>
      </c>
    </row>
    <row r="783" spans="100:199" ht="14.85" customHeight="1">
      <c r="CV783" s="126" t="s">
        <v>7756</v>
      </c>
      <c r="CW783" s="127" t="s">
        <v>5026</v>
      </c>
      <c r="CX783" s="126" t="s">
        <v>7756</v>
      </c>
      <c r="CY783" s="127" t="s">
        <v>5026</v>
      </c>
      <c r="CZ783" s="126" t="s">
        <v>7756</v>
      </c>
      <c r="DA783" s="127" t="s">
        <v>5026</v>
      </c>
      <c r="DB783" s="126" t="s">
        <v>7756</v>
      </c>
      <c r="DC783" s="127" t="s">
        <v>5026</v>
      </c>
      <c r="EQ783" s="135"/>
      <c r="ES783" s="135"/>
      <c r="GP783" s="255">
        <v>103125</v>
      </c>
      <c r="GQ783" s="255" t="s">
        <v>7757</v>
      </c>
    </row>
    <row r="784" spans="100:199" ht="14.85" customHeight="1">
      <c r="CV784" s="126" t="s">
        <v>7756</v>
      </c>
      <c r="CW784" s="127" t="s">
        <v>5026</v>
      </c>
      <c r="CX784" s="126" t="s">
        <v>7756</v>
      </c>
      <c r="CY784" s="127" t="s">
        <v>5026</v>
      </c>
      <c r="CZ784" s="126" t="s">
        <v>7756</v>
      </c>
      <c r="DA784" s="127" t="s">
        <v>5026</v>
      </c>
      <c r="DB784" s="126" t="s">
        <v>7756</v>
      </c>
      <c r="DC784" s="127" t="s">
        <v>5026</v>
      </c>
      <c r="EQ784" s="135"/>
      <c r="ES784" s="135"/>
      <c r="GP784" s="255">
        <v>103133</v>
      </c>
      <c r="GQ784" s="255" t="s">
        <v>7758</v>
      </c>
    </row>
    <row r="785" spans="100:199" ht="14.85" customHeight="1">
      <c r="CV785" s="126" t="s">
        <v>7759</v>
      </c>
      <c r="CW785" s="127" t="s">
        <v>5027</v>
      </c>
      <c r="CX785" s="126" t="s">
        <v>7759</v>
      </c>
      <c r="CY785" s="127" t="s">
        <v>5027</v>
      </c>
      <c r="CZ785" s="126" t="s">
        <v>7759</v>
      </c>
      <c r="DA785" s="127" t="s">
        <v>5027</v>
      </c>
      <c r="DB785" s="126" t="s">
        <v>7759</v>
      </c>
      <c r="DC785" s="127" t="s">
        <v>5027</v>
      </c>
      <c r="EQ785" s="135"/>
      <c r="ES785" s="135"/>
      <c r="GP785" s="255">
        <v>103139</v>
      </c>
      <c r="GQ785" s="255" t="s">
        <v>7760</v>
      </c>
    </row>
    <row r="786" spans="100:199" ht="14.85" customHeight="1">
      <c r="CV786" s="126" t="s">
        <v>7761</v>
      </c>
      <c r="CW786" s="127" t="s">
        <v>5028</v>
      </c>
      <c r="CX786" s="126" t="s">
        <v>7761</v>
      </c>
      <c r="CY786" s="127" t="s">
        <v>5028</v>
      </c>
      <c r="CZ786" s="126" t="s">
        <v>7761</v>
      </c>
      <c r="DA786" s="127" t="s">
        <v>5028</v>
      </c>
      <c r="DB786" s="126" t="s">
        <v>7761</v>
      </c>
      <c r="DC786" s="127" t="s">
        <v>5028</v>
      </c>
      <c r="EQ786" s="135"/>
      <c r="ES786" s="135"/>
      <c r="GP786" s="255">
        <v>102919</v>
      </c>
      <c r="GQ786" s="255" t="s">
        <v>7762</v>
      </c>
    </row>
    <row r="787" spans="100:199" ht="14.85" customHeight="1">
      <c r="CV787" s="126" t="s">
        <v>7763</v>
      </c>
      <c r="CW787" s="127" t="s">
        <v>5029</v>
      </c>
      <c r="CX787" s="126" t="s">
        <v>7763</v>
      </c>
      <c r="CY787" s="127" t="s">
        <v>5029</v>
      </c>
      <c r="CZ787" s="126" t="s">
        <v>7763</v>
      </c>
      <c r="DA787" s="127" t="s">
        <v>5029</v>
      </c>
      <c r="DB787" s="126" t="s">
        <v>7763</v>
      </c>
      <c r="DC787" s="127" t="s">
        <v>5029</v>
      </c>
      <c r="EQ787" s="135"/>
      <c r="ES787" s="135"/>
      <c r="GP787" s="255">
        <v>102925</v>
      </c>
      <c r="GQ787" s="255" t="s">
        <v>7764</v>
      </c>
    </row>
    <row r="788" spans="100:199" ht="14.85" customHeight="1">
      <c r="CV788" s="126" t="s">
        <v>7765</v>
      </c>
      <c r="CW788" s="127" t="s">
        <v>5030</v>
      </c>
      <c r="CX788" s="126" t="s">
        <v>7765</v>
      </c>
      <c r="CY788" s="127" t="s">
        <v>5030</v>
      </c>
      <c r="CZ788" s="126" t="s">
        <v>7765</v>
      </c>
      <c r="DA788" s="127" t="s">
        <v>5030</v>
      </c>
      <c r="DB788" s="126" t="s">
        <v>7765</v>
      </c>
      <c r="DC788" s="127" t="s">
        <v>5030</v>
      </c>
      <c r="EQ788" s="135"/>
      <c r="ES788" s="135"/>
      <c r="GP788" s="255">
        <v>102930</v>
      </c>
      <c r="GQ788" s="255" t="s">
        <v>7766</v>
      </c>
    </row>
    <row r="789" spans="100:199" ht="14.85" customHeight="1">
      <c r="CV789" s="126" t="s">
        <v>7767</v>
      </c>
      <c r="CW789" s="127" t="s">
        <v>5031</v>
      </c>
      <c r="CX789" s="126" t="s">
        <v>7767</v>
      </c>
      <c r="CY789" s="127" t="s">
        <v>5031</v>
      </c>
      <c r="CZ789" s="126" t="s">
        <v>7767</v>
      </c>
      <c r="DA789" s="127" t="s">
        <v>5031</v>
      </c>
      <c r="DB789" s="126" t="s">
        <v>7767</v>
      </c>
      <c r="DC789" s="127" t="s">
        <v>5031</v>
      </c>
      <c r="EQ789" s="135"/>
      <c r="ES789" s="135"/>
      <c r="GP789" s="255">
        <v>102943</v>
      </c>
      <c r="GQ789" s="255" t="s">
        <v>7768</v>
      </c>
    </row>
    <row r="790" spans="100:199" ht="14.85" customHeight="1">
      <c r="CV790" s="126" t="s">
        <v>7769</v>
      </c>
      <c r="CW790" s="127" t="s">
        <v>5032</v>
      </c>
      <c r="CX790" s="126" t="s">
        <v>7769</v>
      </c>
      <c r="CY790" s="127" t="s">
        <v>5032</v>
      </c>
      <c r="CZ790" s="126" t="s">
        <v>7769</v>
      </c>
      <c r="DA790" s="127" t="s">
        <v>5032</v>
      </c>
      <c r="DB790" s="126" t="s">
        <v>7769</v>
      </c>
      <c r="DC790" s="127" t="s">
        <v>5032</v>
      </c>
      <c r="EQ790" s="135"/>
      <c r="ES790" s="135"/>
      <c r="GP790" s="255">
        <v>102944</v>
      </c>
      <c r="GQ790" s="255" t="s">
        <v>7770</v>
      </c>
    </row>
    <row r="791" spans="100:199" ht="14.85" customHeight="1">
      <c r="CV791" s="126" t="s">
        <v>7771</v>
      </c>
      <c r="CW791" s="127" t="s">
        <v>5033</v>
      </c>
      <c r="CX791" s="126" t="s">
        <v>7771</v>
      </c>
      <c r="CY791" s="127" t="s">
        <v>5033</v>
      </c>
      <c r="CZ791" s="126" t="s">
        <v>7771</v>
      </c>
      <c r="DA791" s="127" t="s">
        <v>5033</v>
      </c>
      <c r="DB791" s="126" t="s">
        <v>7771</v>
      </c>
      <c r="DC791" s="127" t="s">
        <v>5033</v>
      </c>
      <c r="EQ791" s="135"/>
      <c r="ES791" s="135"/>
      <c r="GP791" s="255">
        <v>102945</v>
      </c>
      <c r="GQ791" s="255" t="s">
        <v>7772</v>
      </c>
    </row>
    <row r="792" spans="100:199" ht="14.85" customHeight="1">
      <c r="CV792" s="126" t="s">
        <v>7773</v>
      </c>
      <c r="CW792" s="127" t="s">
        <v>5034</v>
      </c>
      <c r="CX792" s="126" t="s">
        <v>7773</v>
      </c>
      <c r="CY792" s="127" t="s">
        <v>5034</v>
      </c>
      <c r="CZ792" s="126" t="s">
        <v>7773</v>
      </c>
      <c r="DA792" s="127" t="s">
        <v>5034</v>
      </c>
      <c r="DB792" s="126" t="s">
        <v>7773</v>
      </c>
      <c r="DC792" s="127" t="s">
        <v>5034</v>
      </c>
      <c r="EQ792" s="135"/>
      <c r="ES792" s="135"/>
      <c r="GP792" s="255">
        <v>102949</v>
      </c>
      <c r="GQ792" s="255" t="s">
        <v>7774</v>
      </c>
    </row>
    <row r="793" spans="100:199" ht="14.85" customHeight="1">
      <c r="CV793" s="126" t="s">
        <v>7773</v>
      </c>
      <c r="CW793" s="127" t="s">
        <v>5034</v>
      </c>
      <c r="CX793" s="126" t="s">
        <v>7773</v>
      </c>
      <c r="CY793" s="127" t="s">
        <v>5034</v>
      </c>
      <c r="CZ793" s="126" t="s">
        <v>7773</v>
      </c>
      <c r="DA793" s="127" t="s">
        <v>5034</v>
      </c>
      <c r="DB793" s="126" t="s">
        <v>7773</v>
      </c>
      <c r="DC793" s="127" t="s">
        <v>5034</v>
      </c>
      <c r="EQ793" s="135"/>
      <c r="ES793" s="135"/>
      <c r="GP793" s="255">
        <v>102950</v>
      </c>
      <c r="GQ793" s="255" t="s">
        <v>7775</v>
      </c>
    </row>
    <row r="794" spans="100:199" ht="14.85" customHeight="1">
      <c r="CV794" s="126" t="s">
        <v>7776</v>
      </c>
      <c r="CW794" s="127" t="s">
        <v>5035</v>
      </c>
      <c r="CX794" s="126" t="s">
        <v>7776</v>
      </c>
      <c r="CY794" s="127" t="s">
        <v>5035</v>
      </c>
      <c r="CZ794" s="126" t="s">
        <v>7776</v>
      </c>
      <c r="DA794" s="127" t="s">
        <v>5035</v>
      </c>
      <c r="DB794" s="126" t="s">
        <v>7776</v>
      </c>
      <c r="DC794" s="127" t="s">
        <v>5035</v>
      </c>
      <c r="EQ794" s="135"/>
      <c r="ES794" s="135"/>
      <c r="GP794" s="255">
        <v>102951</v>
      </c>
      <c r="GQ794" s="255" t="s">
        <v>7777</v>
      </c>
    </row>
    <row r="795" spans="100:199" ht="14.85" customHeight="1">
      <c r="CV795" s="126" t="s">
        <v>7778</v>
      </c>
      <c r="CW795" s="127" t="s">
        <v>5036</v>
      </c>
      <c r="CX795" s="126" t="s">
        <v>7778</v>
      </c>
      <c r="CY795" s="127" t="s">
        <v>5036</v>
      </c>
      <c r="CZ795" s="126" t="s">
        <v>7778</v>
      </c>
      <c r="DA795" s="127" t="s">
        <v>5036</v>
      </c>
      <c r="DB795" s="126" t="s">
        <v>7778</v>
      </c>
      <c r="DC795" s="127" t="s">
        <v>5036</v>
      </c>
      <c r="EQ795" s="135"/>
      <c r="ES795" s="135"/>
      <c r="GP795" s="255">
        <v>102958</v>
      </c>
      <c r="GQ795" s="255" t="s">
        <v>7779</v>
      </c>
    </row>
    <row r="796" spans="100:199" ht="14.85" customHeight="1">
      <c r="CV796" s="126" t="s">
        <v>7780</v>
      </c>
      <c r="CW796" s="127" t="s">
        <v>5037</v>
      </c>
      <c r="CX796" s="126" t="s">
        <v>7780</v>
      </c>
      <c r="CY796" s="127" t="s">
        <v>5037</v>
      </c>
      <c r="CZ796" s="126" t="s">
        <v>7780</v>
      </c>
      <c r="DA796" s="127" t="s">
        <v>5037</v>
      </c>
      <c r="DB796" s="126" t="s">
        <v>7780</v>
      </c>
      <c r="DC796" s="127" t="s">
        <v>5037</v>
      </c>
      <c r="EQ796" s="135"/>
      <c r="ES796" s="135"/>
      <c r="GP796" s="255">
        <v>102962</v>
      </c>
      <c r="GQ796" s="255" t="s">
        <v>7781</v>
      </c>
    </row>
    <row r="797" spans="100:199" ht="14.85" customHeight="1">
      <c r="CV797" s="126" t="s">
        <v>7782</v>
      </c>
      <c r="CW797" s="127" t="s">
        <v>5038</v>
      </c>
      <c r="CX797" s="126" t="s">
        <v>7782</v>
      </c>
      <c r="CY797" s="127" t="s">
        <v>5038</v>
      </c>
      <c r="CZ797" s="126" t="s">
        <v>7782</v>
      </c>
      <c r="DA797" s="127" t="s">
        <v>5038</v>
      </c>
      <c r="DB797" s="126" t="s">
        <v>7782</v>
      </c>
      <c r="DC797" s="127" t="s">
        <v>5038</v>
      </c>
      <c r="EQ797" s="135"/>
      <c r="ES797" s="135"/>
      <c r="GP797" s="255">
        <v>102977</v>
      </c>
      <c r="GQ797" s="255" t="s">
        <v>7783</v>
      </c>
    </row>
    <row r="798" spans="100:199" ht="14.85" customHeight="1">
      <c r="CV798" s="126" t="s">
        <v>7784</v>
      </c>
      <c r="CW798" s="127" t="s">
        <v>5039</v>
      </c>
      <c r="CX798" s="126" t="s">
        <v>7784</v>
      </c>
      <c r="CY798" s="127" t="s">
        <v>5039</v>
      </c>
      <c r="CZ798" s="126" t="s">
        <v>7784</v>
      </c>
      <c r="DA798" s="127" t="s">
        <v>5039</v>
      </c>
      <c r="DB798" s="126" t="s">
        <v>7784</v>
      </c>
      <c r="DC798" s="127" t="s">
        <v>5039</v>
      </c>
      <c r="EQ798" s="135"/>
      <c r="ES798" s="135"/>
      <c r="GP798" s="255">
        <v>102984</v>
      </c>
      <c r="GQ798" s="255" t="s">
        <v>7785</v>
      </c>
    </row>
    <row r="799" spans="100:199" ht="14.85" customHeight="1">
      <c r="CV799" s="126" t="s">
        <v>7784</v>
      </c>
      <c r="CW799" s="127" t="s">
        <v>5039</v>
      </c>
      <c r="CX799" s="126" t="s">
        <v>7784</v>
      </c>
      <c r="CY799" s="127" t="s">
        <v>5039</v>
      </c>
      <c r="CZ799" s="126" t="s">
        <v>7784</v>
      </c>
      <c r="DA799" s="127" t="s">
        <v>5039</v>
      </c>
      <c r="DB799" s="126" t="s">
        <v>7784</v>
      </c>
      <c r="DC799" s="127" t="s">
        <v>5039</v>
      </c>
      <c r="EQ799" s="135"/>
      <c r="ES799" s="135"/>
      <c r="GP799" s="255">
        <v>102991</v>
      </c>
      <c r="GQ799" s="255" t="s">
        <v>7786</v>
      </c>
    </row>
    <row r="800" spans="100:199" ht="14.85" customHeight="1">
      <c r="CV800" s="126" t="s">
        <v>7787</v>
      </c>
      <c r="CW800" s="127" t="s">
        <v>5040</v>
      </c>
      <c r="CX800" s="126" t="s">
        <v>7787</v>
      </c>
      <c r="CY800" s="127" t="s">
        <v>5040</v>
      </c>
      <c r="CZ800" s="126" t="s">
        <v>7787</v>
      </c>
      <c r="DA800" s="127" t="s">
        <v>5040</v>
      </c>
      <c r="DB800" s="126" t="s">
        <v>7787</v>
      </c>
      <c r="DC800" s="127" t="s">
        <v>5040</v>
      </c>
      <c r="EQ800" s="135"/>
      <c r="ES800" s="135"/>
      <c r="GP800" s="255">
        <v>102993</v>
      </c>
      <c r="GQ800" s="255" t="s">
        <v>7788</v>
      </c>
    </row>
    <row r="801" spans="100:199" ht="14.85" customHeight="1">
      <c r="CV801" s="126" t="s">
        <v>7789</v>
      </c>
      <c r="CW801" s="127" t="s">
        <v>5041</v>
      </c>
      <c r="CX801" s="126" t="s">
        <v>7789</v>
      </c>
      <c r="CY801" s="127" t="s">
        <v>5041</v>
      </c>
      <c r="CZ801" s="126" t="s">
        <v>7789</v>
      </c>
      <c r="DA801" s="127" t="s">
        <v>5041</v>
      </c>
      <c r="DB801" s="126" t="s">
        <v>7789</v>
      </c>
      <c r="DC801" s="127" t="s">
        <v>5041</v>
      </c>
      <c r="EQ801" s="135"/>
      <c r="ES801" s="135"/>
      <c r="GP801" s="255">
        <v>103027</v>
      </c>
      <c r="GQ801" s="255" t="s">
        <v>7790</v>
      </c>
    </row>
    <row r="802" spans="100:199" ht="14.85" customHeight="1">
      <c r="CV802" s="126" t="s">
        <v>7791</v>
      </c>
      <c r="CW802" s="127" t="s">
        <v>5042</v>
      </c>
      <c r="CX802" s="126" t="s">
        <v>7791</v>
      </c>
      <c r="CY802" s="127" t="s">
        <v>5042</v>
      </c>
      <c r="CZ802" s="126" t="s">
        <v>7791</v>
      </c>
      <c r="DA802" s="127" t="s">
        <v>5042</v>
      </c>
      <c r="DB802" s="126" t="s">
        <v>7791</v>
      </c>
      <c r="DC802" s="127" t="s">
        <v>5042</v>
      </c>
      <c r="EQ802" s="135"/>
      <c r="ES802" s="135"/>
      <c r="GP802" s="255">
        <v>103035</v>
      </c>
      <c r="GQ802" s="255" t="s">
        <v>7792</v>
      </c>
    </row>
    <row r="803" spans="100:199" ht="14.85" customHeight="1">
      <c r="CV803" s="126" t="s">
        <v>7793</v>
      </c>
      <c r="CW803" s="127" t="s">
        <v>5043</v>
      </c>
      <c r="CX803" s="126" t="s">
        <v>7793</v>
      </c>
      <c r="CY803" s="127" t="s">
        <v>5043</v>
      </c>
      <c r="CZ803" s="126" t="s">
        <v>7793</v>
      </c>
      <c r="DA803" s="127" t="s">
        <v>5043</v>
      </c>
      <c r="DB803" s="126" t="s">
        <v>7793</v>
      </c>
      <c r="DC803" s="127" t="s">
        <v>5043</v>
      </c>
      <c r="EQ803" s="135"/>
      <c r="ES803" s="135"/>
      <c r="GP803" s="255">
        <v>103040</v>
      </c>
      <c r="GQ803" s="255" t="s">
        <v>7794</v>
      </c>
    </row>
    <row r="804" spans="100:199" ht="14.85" customHeight="1">
      <c r="CV804" s="126" t="s">
        <v>7795</v>
      </c>
      <c r="CW804" s="127" t="s">
        <v>5044</v>
      </c>
      <c r="CX804" s="126" t="s">
        <v>7795</v>
      </c>
      <c r="CY804" s="127" t="s">
        <v>5044</v>
      </c>
      <c r="CZ804" s="126" t="s">
        <v>7795</v>
      </c>
      <c r="DA804" s="127" t="s">
        <v>5044</v>
      </c>
      <c r="DB804" s="126" t="s">
        <v>7795</v>
      </c>
      <c r="DC804" s="127" t="s">
        <v>5044</v>
      </c>
      <c r="EQ804" s="135"/>
      <c r="ES804" s="135"/>
      <c r="GP804" s="255">
        <v>103052</v>
      </c>
      <c r="GQ804" s="255" t="s">
        <v>7796</v>
      </c>
    </row>
    <row r="805" spans="100:199" ht="14.85" customHeight="1">
      <c r="CV805" s="126" t="s">
        <v>7795</v>
      </c>
      <c r="CW805" s="127" t="s">
        <v>5044</v>
      </c>
      <c r="CX805" s="126" t="s">
        <v>7795</v>
      </c>
      <c r="CY805" s="127" t="s">
        <v>5044</v>
      </c>
      <c r="CZ805" s="126" t="s">
        <v>7795</v>
      </c>
      <c r="DA805" s="127" t="s">
        <v>5044</v>
      </c>
      <c r="DB805" s="126" t="s">
        <v>7795</v>
      </c>
      <c r="DC805" s="127" t="s">
        <v>5044</v>
      </c>
      <c r="EQ805" s="135"/>
      <c r="ES805" s="135"/>
      <c r="GP805" s="255">
        <v>103053</v>
      </c>
      <c r="GQ805" s="255" t="s">
        <v>7797</v>
      </c>
    </row>
    <row r="806" spans="100:199" ht="14.85" customHeight="1">
      <c r="CV806" s="126" t="s">
        <v>7798</v>
      </c>
      <c r="CW806" s="127" t="s">
        <v>5045</v>
      </c>
      <c r="CX806" s="126" t="s">
        <v>7798</v>
      </c>
      <c r="CY806" s="127" t="s">
        <v>5045</v>
      </c>
      <c r="CZ806" s="126" t="s">
        <v>7798</v>
      </c>
      <c r="DA806" s="127" t="s">
        <v>5045</v>
      </c>
      <c r="DB806" s="126" t="s">
        <v>7798</v>
      </c>
      <c r="DC806" s="127" t="s">
        <v>5045</v>
      </c>
      <c r="EQ806" s="135"/>
      <c r="ES806" s="135"/>
      <c r="GP806" s="255">
        <v>103060</v>
      </c>
      <c r="GQ806" s="255" t="s">
        <v>7799</v>
      </c>
    </row>
    <row r="807" spans="100:199" ht="14.85" customHeight="1">
      <c r="CV807" s="126" t="s">
        <v>7800</v>
      </c>
      <c r="CW807" s="127" t="s">
        <v>5046</v>
      </c>
      <c r="CX807" s="126" t="s">
        <v>7800</v>
      </c>
      <c r="CY807" s="127" t="s">
        <v>5046</v>
      </c>
      <c r="CZ807" s="126" t="s">
        <v>7800</v>
      </c>
      <c r="DA807" s="127" t="s">
        <v>5046</v>
      </c>
      <c r="DB807" s="126" t="s">
        <v>7800</v>
      </c>
      <c r="DC807" s="127" t="s">
        <v>5046</v>
      </c>
      <c r="EQ807" s="135"/>
      <c r="ES807" s="135"/>
      <c r="GP807" s="255">
        <v>103063</v>
      </c>
      <c r="GQ807" s="255" t="s">
        <v>7801</v>
      </c>
    </row>
    <row r="808" spans="100:199" ht="14.85" customHeight="1">
      <c r="CV808" s="126" t="s">
        <v>7800</v>
      </c>
      <c r="CW808" s="127" t="s">
        <v>5046</v>
      </c>
      <c r="CX808" s="126" t="s">
        <v>7800</v>
      </c>
      <c r="CY808" s="127" t="s">
        <v>5046</v>
      </c>
      <c r="CZ808" s="126" t="s">
        <v>7800</v>
      </c>
      <c r="DA808" s="127" t="s">
        <v>5046</v>
      </c>
      <c r="DB808" s="126" t="s">
        <v>7800</v>
      </c>
      <c r="DC808" s="127" t="s">
        <v>5046</v>
      </c>
      <c r="EQ808" s="135"/>
      <c r="ES808" s="135"/>
      <c r="GP808" s="255">
        <v>103085</v>
      </c>
      <c r="GQ808" s="255" t="s">
        <v>7802</v>
      </c>
    </row>
    <row r="809" spans="100:199" ht="14.85" customHeight="1">
      <c r="CV809" s="126" t="s">
        <v>7803</v>
      </c>
      <c r="CW809" s="127" t="s">
        <v>5047</v>
      </c>
      <c r="CX809" s="126" t="s">
        <v>7803</v>
      </c>
      <c r="CY809" s="127" t="s">
        <v>5047</v>
      </c>
      <c r="CZ809" s="126" t="s">
        <v>7803</v>
      </c>
      <c r="DA809" s="127" t="s">
        <v>5047</v>
      </c>
      <c r="DB809" s="126" t="s">
        <v>7803</v>
      </c>
      <c r="DC809" s="127" t="s">
        <v>5047</v>
      </c>
      <c r="EQ809" s="135"/>
      <c r="ES809" s="135"/>
      <c r="GP809" s="255">
        <v>102907</v>
      </c>
      <c r="GQ809" s="255" t="s">
        <v>7804</v>
      </c>
    </row>
    <row r="810" spans="100:199" ht="14.85" customHeight="1">
      <c r="CV810" s="126" t="s">
        <v>7803</v>
      </c>
      <c r="CW810" s="127" t="s">
        <v>5047</v>
      </c>
      <c r="CX810" s="126" t="s">
        <v>7803</v>
      </c>
      <c r="CY810" s="127" t="s">
        <v>5047</v>
      </c>
      <c r="CZ810" s="126" t="s">
        <v>7803</v>
      </c>
      <c r="DA810" s="127" t="s">
        <v>5047</v>
      </c>
      <c r="DB810" s="126" t="s">
        <v>7803</v>
      </c>
      <c r="DC810" s="127" t="s">
        <v>5047</v>
      </c>
      <c r="EQ810" s="135"/>
      <c r="ES810" s="135"/>
      <c r="GP810" s="255">
        <v>102913</v>
      </c>
      <c r="GQ810" s="255" t="s">
        <v>7805</v>
      </c>
    </row>
    <row r="811" spans="100:199" ht="14.85" customHeight="1">
      <c r="CV811" s="126" t="s">
        <v>7806</v>
      </c>
      <c r="CW811" s="127" t="s">
        <v>5048</v>
      </c>
      <c r="CX811" s="126" t="s">
        <v>7806</v>
      </c>
      <c r="CY811" s="127" t="s">
        <v>5048</v>
      </c>
      <c r="CZ811" s="126" t="s">
        <v>7806</v>
      </c>
      <c r="DA811" s="127" t="s">
        <v>5048</v>
      </c>
      <c r="DB811" s="126" t="s">
        <v>7806</v>
      </c>
      <c r="DC811" s="127" t="s">
        <v>5048</v>
      </c>
      <c r="EQ811" s="135"/>
      <c r="ES811" s="135"/>
      <c r="GP811" s="255">
        <v>102914</v>
      </c>
      <c r="GQ811" s="255" t="s">
        <v>7807</v>
      </c>
    </row>
    <row r="812" spans="100:199" ht="14.85" customHeight="1">
      <c r="CV812" s="126" t="s">
        <v>7806</v>
      </c>
      <c r="CW812" s="127" t="s">
        <v>5048</v>
      </c>
      <c r="CX812" s="126" t="s">
        <v>7806</v>
      </c>
      <c r="CY812" s="127" t="s">
        <v>5048</v>
      </c>
      <c r="CZ812" s="126" t="s">
        <v>7806</v>
      </c>
      <c r="DA812" s="127" t="s">
        <v>5048</v>
      </c>
      <c r="DB812" s="126" t="s">
        <v>7806</v>
      </c>
      <c r="DC812" s="127" t="s">
        <v>5048</v>
      </c>
      <c r="EQ812" s="135"/>
      <c r="ES812" s="135"/>
      <c r="GP812" s="255">
        <v>102918</v>
      </c>
      <c r="GQ812" s="255" t="s">
        <v>7808</v>
      </c>
    </row>
    <row r="813" spans="100:199" ht="14.85" customHeight="1">
      <c r="CV813" s="126" t="s">
        <v>7809</v>
      </c>
      <c r="CW813" s="127" t="s">
        <v>5049</v>
      </c>
      <c r="CX813" s="126" t="s">
        <v>7809</v>
      </c>
      <c r="CY813" s="127" t="s">
        <v>5049</v>
      </c>
      <c r="CZ813" s="126" t="s">
        <v>7809</v>
      </c>
      <c r="DA813" s="127" t="s">
        <v>5049</v>
      </c>
      <c r="DB813" s="126" t="s">
        <v>7809</v>
      </c>
      <c r="DC813" s="127" t="s">
        <v>5049</v>
      </c>
      <c r="EQ813" s="135"/>
      <c r="ES813" s="135"/>
      <c r="GP813" s="255">
        <v>102929</v>
      </c>
      <c r="GQ813" s="255" t="s">
        <v>7810</v>
      </c>
    </row>
    <row r="814" spans="100:199" ht="14.85" customHeight="1">
      <c r="CV814" s="126" t="s">
        <v>7809</v>
      </c>
      <c r="CW814" s="127" t="s">
        <v>5049</v>
      </c>
      <c r="CX814" s="126" t="s">
        <v>7809</v>
      </c>
      <c r="CY814" s="127" t="s">
        <v>5049</v>
      </c>
      <c r="CZ814" s="126" t="s">
        <v>7809</v>
      </c>
      <c r="DA814" s="127" t="s">
        <v>5049</v>
      </c>
      <c r="DB814" s="126" t="s">
        <v>7809</v>
      </c>
      <c r="DC814" s="127" t="s">
        <v>5049</v>
      </c>
      <c r="EQ814" s="135"/>
      <c r="ES814" s="135"/>
      <c r="GP814" s="255">
        <v>102931</v>
      </c>
      <c r="GQ814" s="255" t="s">
        <v>7811</v>
      </c>
    </row>
    <row r="815" spans="100:199" ht="14.85" customHeight="1">
      <c r="CV815" s="126" t="s">
        <v>7812</v>
      </c>
      <c r="CW815" s="127" t="s">
        <v>5050</v>
      </c>
      <c r="CX815" s="126" t="s">
        <v>7812</v>
      </c>
      <c r="CY815" s="127" t="s">
        <v>5050</v>
      </c>
      <c r="CZ815" s="126" t="s">
        <v>7812</v>
      </c>
      <c r="DA815" s="127" t="s">
        <v>5050</v>
      </c>
      <c r="DB815" s="126" t="s">
        <v>7812</v>
      </c>
      <c r="DC815" s="127" t="s">
        <v>5050</v>
      </c>
      <c r="EQ815" s="135"/>
      <c r="ES815" s="135"/>
      <c r="GP815" s="255">
        <v>102961</v>
      </c>
      <c r="GQ815" s="255" t="s">
        <v>7813</v>
      </c>
    </row>
    <row r="816" spans="100:199" ht="14.85" customHeight="1">
      <c r="CV816" s="126" t="s">
        <v>7812</v>
      </c>
      <c r="CW816" s="127" t="s">
        <v>5050</v>
      </c>
      <c r="CX816" s="126" t="s">
        <v>7812</v>
      </c>
      <c r="CY816" s="127" t="s">
        <v>5050</v>
      </c>
      <c r="CZ816" s="126" t="s">
        <v>7812</v>
      </c>
      <c r="DA816" s="127" t="s">
        <v>5050</v>
      </c>
      <c r="DB816" s="126" t="s">
        <v>7812</v>
      </c>
      <c r="DC816" s="127" t="s">
        <v>5050</v>
      </c>
      <c r="EQ816" s="135"/>
      <c r="ES816" s="135"/>
      <c r="GP816" s="255">
        <v>102972</v>
      </c>
      <c r="GQ816" s="255" t="s">
        <v>7814</v>
      </c>
    </row>
    <row r="817" spans="100:199" ht="14.85" customHeight="1">
      <c r="CV817" s="126" t="s">
        <v>7812</v>
      </c>
      <c r="CW817" s="127" t="s">
        <v>5050</v>
      </c>
      <c r="CX817" s="126" t="s">
        <v>7812</v>
      </c>
      <c r="CY817" s="127" t="s">
        <v>5050</v>
      </c>
      <c r="CZ817" s="126" t="s">
        <v>7812</v>
      </c>
      <c r="DA817" s="127" t="s">
        <v>5050</v>
      </c>
      <c r="DB817" s="126" t="s">
        <v>7812</v>
      </c>
      <c r="DC817" s="127" t="s">
        <v>5050</v>
      </c>
      <c r="EQ817" s="135"/>
      <c r="ES817" s="135"/>
      <c r="GP817" s="255">
        <v>102978</v>
      </c>
      <c r="GQ817" s="255" t="s">
        <v>7815</v>
      </c>
    </row>
    <row r="818" spans="100:199" ht="14.85" customHeight="1">
      <c r="CV818" s="126" t="s">
        <v>63</v>
      </c>
      <c r="CW818" s="127" t="s">
        <v>5051</v>
      </c>
      <c r="CX818" s="126" t="s">
        <v>63</v>
      </c>
      <c r="CY818" s="127" t="s">
        <v>5051</v>
      </c>
      <c r="CZ818" s="126" t="s">
        <v>63</v>
      </c>
      <c r="DA818" s="127" t="s">
        <v>5051</v>
      </c>
      <c r="DB818" s="126" t="s">
        <v>63</v>
      </c>
      <c r="DC818" s="127" t="s">
        <v>5051</v>
      </c>
      <c r="EQ818" s="135"/>
      <c r="ES818" s="135"/>
      <c r="GP818" s="255">
        <v>102981</v>
      </c>
      <c r="GQ818" s="255" t="s">
        <v>7816</v>
      </c>
    </row>
    <row r="819" spans="100:199" ht="14.85" customHeight="1">
      <c r="CV819" s="126" t="s">
        <v>7817</v>
      </c>
      <c r="CW819" s="127" t="s">
        <v>5052</v>
      </c>
      <c r="CX819" s="126" t="s">
        <v>7817</v>
      </c>
      <c r="CY819" s="127" t="s">
        <v>5052</v>
      </c>
      <c r="CZ819" s="126" t="s">
        <v>7817</v>
      </c>
      <c r="DA819" s="127" t="s">
        <v>5052</v>
      </c>
      <c r="DB819" s="126" t="s">
        <v>7817</v>
      </c>
      <c r="DC819" s="127" t="s">
        <v>5052</v>
      </c>
      <c r="EQ819" s="135"/>
      <c r="ES819" s="135"/>
      <c r="GP819" s="255">
        <v>102985</v>
      </c>
      <c r="GQ819" s="255" t="s">
        <v>7818</v>
      </c>
    </row>
    <row r="820" spans="100:199" ht="14.85" customHeight="1">
      <c r="CV820" s="126" t="s">
        <v>7819</v>
      </c>
      <c r="CW820" s="127" t="s">
        <v>5053</v>
      </c>
      <c r="CX820" s="126" t="s">
        <v>7819</v>
      </c>
      <c r="CY820" s="127" t="s">
        <v>5053</v>
      </c>
      <c r="CZ820" s="126" t="s">
        <v>7819</v>
      </c>
      <c r="DA820" s="127" t="s">
        <v>5053</v>
      </c>
      <c r="DB820" s="126" t="s">
        <v>7819</v>
      </c>
      <c r="DC820" s="127" t="s">
        <v>5053</v>
      </c>
      <c r="EQ820" s="135"/>
      <c r="ES820" s="135"/>
      <c r="GP820" s="255">
        <v>103007</v>
      </c>
      <c r="GQ820" s="255" t="s">
        <v>7820</v>
      </c>
    </row>
    <row r="821" spans="100:199" ht="14.85" customHeight="1">
      <c r="CV821" s="126" t="s">
        <v>7821</v>
      </c>
      <c r="CW821" s="127" t="s">
        <v>5054</v>
      </c>
      <c r="CX821" s="126" t="s">
        <v>7821</v>
      </c>
      <c r="CY821" s="127" t="s">
        <v>5054</v>
      </c>
      <c r="CZ821" s="126" t="s">
        <v>7821</v>
      </c>
      <c r="DA821" s="127" t="s">
        <v>5054</v>
      </c>
      <c r="DB821" s="126" t="s">
        <v>7821</v>
      </c>
      <c r="DC821" s="127" t="s">
        <v>5054</v>
      </c>
      <c r="EQ821" s="135"/>
      <c r="ES821" s="135"/>
      <c r="GP821" s="255">
        <v>103013</v>
      </c>
      <c r="GQ821" s="255" t="s">
        <v>7822</v>
      </c>
    </row>
    <row r="822" spans="100:199" ht="14.85" customHeight="1">
      <c r="CV822" s="126" t="s">
        <v>7823</v>
      </c>
      <c r="CW822" s="127" t="s">
        <v>5055</v>
      </c>
      <c r="CX822" s="126" t="s">
        <v>7823</v>
      </c>
      <c r="CY822" s="127" t="s">
        <v>5055</v>
      </c>
      <c r="CZ822" s="126" t="s">
        <v>7823</v>
      </c>
      <c r="DA822" s="127" t="s">
        <v>5055</v>
      </c>
      <c r="DB822" s="126" t="s">
        <v>7823</v>
      </c>
      <c r="DC822" s="127" t="s">
        <v>5055</v>
      </c>
      <c r="EQ822" s="135"/>
      <c r="ES822" s="135"/>
      <c r="GP822" s="255">
        <v>103019</v>
      </c>
      <c r="GQ822" s="255" t="s">
        <v>7824</v>
      </c>
    </row>
    <row r="823" spans="100:199" ht="14.85" customHeight="1">
      <c r="CV823" s="126" t="s">
        <v>7825</v>
      </c>
      <c r="CW823" s="127" t="s">
        <v>5056</v>
      </c>
      <c r="CX823" s="126" t="s">
        <v>7825</v>
      </c>
      <c r="CY823" s="127" t="s">
        <v>5056</v>
      </c>
      <c r="CZ823" s="126" t="s">
        <v>7825</v>
      </c>
      <c r="DA823" s="127" t="s">
        <v>5056</v>
      </c>
      <c r="DB823" s="126" t="s">
        <v>7825</v>
      </c>
      <c r="DC823" s="127" t="s">
        <v>5056</v>
      </c>
      <c r="EQ823" s="135"/>
      <c r="ES823" s="135"/>
      <c r="GP823" s="255">
        <v>103036</v>
      </c>
      <c r="GQ823" s="255" t="s">
        <v>7826</v>
      </c>
    </row>
    <row r="824" spans="100:199" ht="14.85" customHeight="1">
      <c r="CV824" s="126" t="s">
        <v>7827</v>
      </c>
      <c r="CW824" s="127" t="s">
        <v>5057</v>
      </c>
      <c r="CX824" s="126" t="s">
        <v>7827</v>
      </c>
      <c r="CY824" s="127" t="s">
        <v>5057</v>
      </c>
      <c r="CZ824" s="126" t="s">
        <v>7827</v>
      </c>
      <c r="DA824" s="127" t="s">
        <v>5057</v>
      </c>
      <c r="DB824" s="126" t="s">
        <v>7827</v>
      </c>
      <c r="DC824" s="127" t="s">
        <v>5057</v>
      </c>
      <c r="EQ824" s="135"/>
      <c r="ES824" s="135"/>
      <c r="GP824" s="255">
        <v>103058</v>
      </c>
      <c r="GQ824" s="255" t="s">
        <v>7828</v>
      </c>
    </row>
    <row r="825" spans="100:199" ht="14.85" customHeight="1">
      <c r="CV825" s="126" t="s">
        <v>7829</v>
      </c>
      <c r="CW825" s="127" t="s">
        <v>5058</v>
      </c>
      <c r="CX825" s="126" t="s">
        <v>7829</v>
      </c>
      <c r="CY825" s="127" t="s">
        <v>5058</v>
      </c>
      <c r="CZ825" s="126" t="s">
        <v>7829</v>
      </c>
      <c r="DA825" s="127" t="s">
        <v>5058</v>
      </c>
      <c r="DB825" s="126" t="s">
        <v>7829</v>
      </c>
      <c r="DC825" s="127" t="s">
        <v>5058</v>
      </c>
      <c r="EQ825" s="135"/>
      <c r="ES825" s="135"/>
      <c r="GP825" s="255">
        <v>103067</v>
      </c>
      <c r="GQ825" s="255" t="s">
        <v>7830</v>
      </c>
    </row>
    <row r="826" spans="100:199" ht="14.85" customHeight="1">
      <c r="CV826" s="126" t="s">
        <v>7831</v>
      </c>
      <c r="CW826" s="127" t="s">
        <v>5059</v>
      </c>
      <c r="CX826" s="126" t="s">
        <v>7831</v>
      </c>
      <c r="CY826" s="127" t="s">
        <v>5059</v>
      </c>
      <c r="CZ826" s="126" t="s">
        <v>7831</v>
      </c>
      <c r="DA826" s="127" t="s">
        <v>5059</v>
      </c>
      <c r="DB826" s="126" t="s">
        <v>7831</v>
      </c>
      <c r="DC826" s="127" t="s">
        <v>5059</v>
      </c>
      <c r="EQ826" s="135"/>
      <c r="ES826" s="135"/>
      <c r="GP826" s="255">
        <v>103079</v>
      </c>
      <c r="GQ826" s="255" t="s">
        <v>7832</v>
      </c>
    </row>
    <row r="827" spans="100:199" ht="14.85" customHeight="1">
      <c r="CV827" s="126" t="s">
        <v>7833</v>
      </c>
      <c r="CW827" s="127" t="s">
        <v>5060</v>
      </c>
      <c r="CX827" s="126" t="s">
        <v>7833</v>
      </c>
      <c r="CY827" s="127" t="s">
        <v>5060</v>
      </c>
      <c r="CZ827" s="126" t="s">
        <v>7833</v>
      </c>
      <c r="DA827" s="127" t="s">
        <v>5060</v>
      </c>
      <c r="DB827" s="126" t="s">
        <v>7833</v>
      </c>
      <c r="DC827" s="127" t="s">
        <v>5060</v>
      </c>
      <c r="EQ827" s="135"/>
      <c r="ES827" s="135"/>
      <c r="GP827" s="255">
        <v>103081</v>
      </c>
      <c r="GQ827" s="255" t="s">
        <v>7834</v>
      </c>
    </row>
    <row r="828" spans="100:199" ht="14.85" customHeight="1">
      <c r="CV828" s="126" t="s">
        <v>7835</v>
      </c>
      <c r="CW828" s="127" t="s">
        <v>5061</v>
      </c>
      <c r="CX828" s="126" t="s">
        <v>7835</v>
      </c>
      <c r="CY828" s="127" t="s">
        <v>5061</v>
      </c>
      <c r="CZ828" s="126" t="s">
        <v>7835</v>
      </c>
      <c r="DA828" s="127" t="s">
        <v>5061</v>
      </c>
      <c r="DB828" s="126" t="s">
        <v>7835</v>
      </c>
      <c r="DC828" s="127" t="s">
        <v>5061</v>
      </c>
      <c r="EQ828" s="135"/>
      <c r="ES828" s="135"/>
      <c r="GP828" s="255">
        <v>102893</v>
      </c>
      <c r="GQ828" s="255" t="s">
        <v>7836</v>
      </c>
    </row>
    <row r="829" spans="100:199" ht="14.85" customHeight="1">
      <c r="CV829" s="126" t="s">
        <v>7837</v>
      </c>
      <c r="CW829" s="127" t="s">
        <v>5062</v>
      </c>
      <c r="CX829" s="126" t="s">
        <v>7837</v>
      </c>
      <c r="CY829" s="127" t="s">
        <v>5062</v>
      </c>
      <c r="CZ829" s="126" t="s">
        <v>7837</v>
      </c>
      <c r="DA829" s="127" t="s">
        <v>5062</v>
      </c>
      <c r="DB829" s="126" t="s">
        <v>7837</v>
      </c>
      <c r="DC829" s="127" t="s">
        <v>5062</v>
      </c>
      <c r="EQ829" s="135"/>
      <c r="ES829" s="135"/>
      <c r="GP829" s="255">
        <v>102896</v>
      </c>
      <c r="GQ829" s="255" t="s">
        <v>7838</v>
      </c>
    </row>
    <row r="830" spans="100:199" ht="14.85" customHeight="1">
      <c r="CV830" s="126" t="s">
        <v>7839</v>
      </c>
      <c r="CW830" s="127" t="s">
        <v>5063</v>
      </c>
      <c r="CX830" s="126" t="s">
        <v>7839</v>
      </c>
      <c r="CY830" s="127" t="s">
        <v>5063</v>
      </c>
      <c r="CZ830" s="126" t="s">
        <v>7839</v>
      </c>
      <c r="DA830" s="127" t="s">
        <v>5063</v>
      </c>
      <c r="DB830" s="126" t="s">
        <v>7839</v>
      </c>
      <c r="DC830" s="127" t="s">
        <v>5063</v>
      </c>
      <c r="EQ830" s="135"/>
      <c r="ES830" s="135"/>
      <c r="GP830" s="255">
        <v>102898</v>
      </c>
      <c r="GQ830" s="255" t="s">
        <v>7840</v>
      </c>
    </row>
    <row r="831" spans="100:199" ht="14.85" customHeight="1">
      <c r="CV831" s="126" t="s">
        <v>7841</v>
      </c>
      <c r="CW831" s="127" t="s">
        <v>5064</v>
      </c>
      <c r="CX831" s="126" t="s">
        <v>7841</v>
      </c>
      <c r="CY831" s="127" t="s">
        <v>5064</v>
      </c>
      <c r="CZ831" s="126" t="s">
        <v>7841</v>
      </c>
      <c r="DA831" s="127" t="s">
        <v>5064</v>
      </c>
      <c r="DB831" s="126" t="s">
        <v>7841</v>
      </c>
      <c r="DC831" s="127" t="s">
        <v>5064</v>
      </c>
      <c r="EQ831" s="135"/>
      <c r="ES831" s="135"/>
      <c r="GP831" s="255">
        <v>102920</v>
      </c>
      <c r="GQ831" s="255" t="s">
        <v>7842</v>
      </c>
    </row>
    <row r="832" spans="100:199" ht="14.85" customHeight="1">
      <c r="CV832" s="126" t="s">
        <v>7843</v>
      </c>
      <c r="CW832" s="127" t="s">
        <v>5065</v>
      </c>
      <c r="CX832" s="126" t="s">
        <v>7843</v>
      </c>
      <c r="CY832" s="127" t="s">
        <v>5065</v>
      </c>
      <c r="CZ832" s="126" t="s">
        <v>7843</v>
      </c>
      <c r="DA832" s="127" t="s">
        <v>5065</v>
      </c>
      <c r="DB832" s="126" t="s">
        <v>7843</v>
      </c>
      <c r="DC832" s="127" t="s">
        <v>5065</v>
      </c>
      <c r="EQ832" s="135"/>
      <c r="ES832" s="135"/>
      <c r="GP832" s="255">
        <v>102934</v>
      </c>
      <c r="GQ832" s="255" t="s">
        <v>7844</v>
      </c>
    </row>
    <row r="833" spans="100:199" ht="14.85" customHeight="1">
      <c r="CV833" s="126" t="s">
        <v>7845</v>
      </c>
      <c r="CW833" s="127" t="s">
        <v>5066</v>
      </c>
      <c r="CX833" s="126" t="s">
        <v>7845</v>
      </c>
      <c r="CY833" s="127" t="s">
        <v>5066</v>
      </c>
      <c r="CZ833" s="126" t="s">
        <v>7845</v>
      </c>
      <c r="DA833" s="127" t="s">
        <v>5066</v>
      </c>
      <c r="DB833" s="126" t="s">
        <v>7845</v>
      </c>
      <c r="DC833" s="127" t="s">
        <v>5066</v>
      </c>
      <c r="EQ833" s="135"/>
      <c r="ES833" s="135"/>
      <c r="GP833" s="255">
        <v>102959</v>
      </c>
      <c r="GQ833" s="255" t="s">
        <v>7846</v>
      </c>
    </row>
    <row r="834" spans="100:199" ht="14.85" customHeight="1">
      <c r="CV834" s="126" t="s">
        <v>7847</v>
      </c>
      <c r="CW834" s="127" t="s">
        <v>5067</v>
      </c>
      <c r="CX834" s="126" t="s">
        <v>7847</v>
      </c>
      <c r="CY834" s="127" t="s">
        <v>5067</v>
      </c>
      <c r="CZ834" s="126" t="s">
        <v>7847</v>
      </c>
      <c r="DA834" s="127" t="s">
        <v>5067</v>
      </c>
      <c r="DB834" s="126" t="s">
        <v>7847</v>
      </c>
      <c r="DC834" s="127" t="s">
        <v>5067</v>
      </c>
      <c r="EQ834" s="135"/>
      <c r="ES834" s="135"/>
      <c r="GP834" s="255">
        <v>102966</v>
      </c>
      <c r="GQ834" s="255" t="s">
        <v>7848</v>
      </c>
    </row>
    <row r="835" spans="100:199" ht="14.85" customHeight="1">
      <c r="CV835" s="126" t="s">
        <v>7847</v>
      </c>
      <c r="CW835" s="127" t="s">
        <v>5067</v>
      </c>
      <c r="CX835" s="126" t="s">
        <v>7847</v>
      </c>
      <c r="CY835" s="127" t="s">
        <v>5067</v>
      </c>
      <c r="CZ835" s="126" t="s">
        <v>7847</v>
      </c>
      <c r="DA835" s="127" t="s">
        <v>5067</v>
      </c>
      <c r="DB835" s="126" t="s">
        <v>7847</v>
      </c>
      <c r="DC835" s="127" t="s">
        <v>5067</v>
      </c>
      <c r="EQ835" s="135"/>
      <c r="ES835" s="135"/>
      <c r="GP835" s="255">
        <v>102967</v>
      </c>
      <c r="GQ835" s="255" t="s">
        <v>7849</v>
      </c>
    </row>
    <row r="836" spans="100:199" ht="14.85" customHeight="1">
      <c r="CV836" s="126" t="s">
        <v>7850</v>
      </c>
      <c r="CW836" s="127" t="s">
        <v>5068</v>
      </c>
      <c r="CX836" s="126" t="s">
        <v>7850</v>
      </c>
      <c r="CY836" s="127" t="s">
        <v>5068</v>
      </c>
      <c r="CZ836" s="126" t="s">
        <v>7850</v>
      </c>
      <c r="DA836" s="127" t="s">
        <v>5068</v>
      </c>
      <c r="DB836" s="126" t="s">
        <v>7850</v>
      </c>
      <c r="DC836" s="127" t="s">
        <v>5068</v>
      </c>
      <c r="EQ836" s="135"/>
      <c r="ES836" s="135"/>
      <c r="GP836" s="255">
        <v>102971</v>
      </c>
      <c r="GQ836" s="255" t="s">
        <v>7851</v>
      </c>
    </row>
    <row r="837" spans="100:199" ht="14.85" customHeight="1">
      <c r="CV837" s="126" t="s">
        <v>7852</v>
      </c>
      <c r="CW837" s="127" t="s">
        <v>5069</v>
      </c>
      <c r="CX837" s="126" t="s">
        <v>7852</v>
      </c>
      <c r="CY837" s="127" t="s">
        <v>5069</v>
      </c>
      <c r="CZ837" s="126" t="s">
        <v>7852</v>
      </c>
      <c r="DA837" s="127" t="s">
        <v>5069</v>
      </c>
      <c r="DB837" s="126" t="s">
        <v>7852</v>
      </c>
      <c r="DC837" s="127" t="s">
        <v>5069</v>
      </c>
      <c r="EQ837" s="135"/>
      <c r="ES837" s="135"/>
      <c r="GP837" s="255">
        <v>102974</v>
      </c>
      <c r="GQ837" s="255" t="s">
        <v>7853</v>
      </c>
    </row>
    <row r="838" spans="100:199" ht="14.85" customHeight="1">
      <c r="CV838" s="126" t="s">
        <v>7852</v>
      </c>
      <c r="CW838" s="127" t="s">
        <v>5069</v>
      </c>
      <c r="CX838" s="126" t="s">
        <v>7852</v>
      </c>
      <c r="CY838" s="127" t="s">
        <v>5069</v>
      </c>
      <c r="CZ838" s="126" t="s">
        <v>7852</v>
      </c>
      <c r="DA838" s="127" t="s">
        <v>5069</v>
      </c>
      <c r="DB838" s="126" t="s">
        <v>7852</v>
      </c>
      <c r="DC838" s="127" t="s">
        <v>5069</v>
      </c>
      <c r="EQ838" s="135"/>
      <c r="ES838" s="135"/>
      <c r="GP838" s="255">
        <v>102975</v>
      </c>
      <c r="GQ838" s="255" t="s">
        <v>7854</v>
      </c>
    </row>
    <row r="839" spans="100:199" ht="14.85" customHeight="1">
      <c r="CV839" s="126" t="s">
        <v>7855</v>
      </c>
      <c r="CW839" s="127" t="s">
        <v>5070</v>
      </c>
      <c r="CX839" s="126" t="s">
        <v>7855</v>
      </c>
      <c r="CY839" s="127" t="s">
        <v>5070</v>
      </c>
      <c r="CZ839" s="126" t="s">
        <v>7855</v>
      </c>
      <c r="DA839" s="127" t="s">
        <v>5070</v>
      </c>
      <c r="DB839" s="126" t="s">
        <v>7855</v>
      </c>
      <c r="DC839" s="127" t="s">
        <v>5070</v>
      </c>
      <c r="EQ839" s="135"/>
      <c r="ES839" s="135"/>
      <c r="GP839" s="255">
        <v>102988</v>
      </c>
      <c r="GQ839" s="255" t="s">
        <v>7856</v>
      </c>
    </row>
    <row r="840" spans="100:199" ht="14.85" customHeight="1">
      <c r="CV840" s="126" t="s">
        <v>7855</v>
      </c>
      <c r="CW840" s="127" t="s">
        <v>5070</v>
      </c>
      <c r="CX840" s="126" t="s">
        <v>7855</v>
      </c>
      <c r="CY840" s="127" t="s">
        <v>5070</v>
      </c>
      <c r="CZ840" s="126" t="s">
        <v>7855</v>
      </c>
      <c r="DA840" s="127" t="s">
        <v>5070</v>
      </c>
      <c r="DB840" s="126" t="s">
        <v>7855</v>
      </c>
      <c r="DC840" s="127" t="s">
        <v>5070</v>
      </c>
      <c r="EQ840" s="135"/>
      <c r="ES840" s="135"/>
      <c r="GP840" s="255">
        <v>102989</v>
      </c>
      <c r="GQ840" s="255" t="s">
        <v>7857</v>
      </c>
    </row>
    <row r="841" spans="100:199" ht="14.85" customHeight="1">
      <c r="CV841" s="126" t="s">
        <v>7858</v>
      </c>
      <c r="CW841" s="127" t="s">
        <v>5071</v>
      </c>
      <c r="CX841" s="126" t="s">
        <v>7858</v>
      </c>
      <c r="CY841" s="127" t="s">
        <v>5071</v>
      </c>
      <c r="CZ841" s="126" t="s">
        <v>7858</v>
      </c>
      <c r="DA841" s="127" t="s">
        <v>5071</v>
      </c>
      <c r="DB841" s="126" t="s">
        <v>7858</v>
      </c>
      <c r="DC841" s="127" t="s">
        <v>5071</v>
      </c>
      <c r="EQ841" s="135"/>
      <c r="ES841" s="135"/>
      <c r="GP841" s="255">
        <v>102999</v>
      </c>
      <c r="GQ841" s="255" t="s">
        <v>7859</v>
      </c>
    </row>
    <row r="842" spans="100:199" ht="14.85" customHeight="1">
      <c r="CV842" s="126" t="s">
        <v>7858</v>
      </c>
      <c r="CW842" s="127" t="s">
        <v>5071</v>
      </c>
      <c r="CX842" s="126" t="s">
        <v>7858</v>
      </c>
      <c r="CY842" s="127" t="s">
        <v>5071</v>
      </c>
      <c r="CZ842" s="126" t="s">
        <v>7858</v>
      </c>
      <c r="DA842" s="127" t="s">
        <v>5071</v>
      </c>
      <c r="DB842" s="126" t="s">
        <v>7858</v>
      </c>
      <c r="DC842" s="127" t="s">
        <v>5071</v>
      </c>
      <c r="EQ842" s="135"/>
      <c r="ES842" s="135"/>
      <c r="GP842" s="255">
        <v>103004</v>
      </c>
      <c r="GQ842" s="255" t="s">
        <v>7860</v>
      </c>
    </row>
    <row r="843" spans="100:199" ht="14.85" customHeight="1">
      <c r="CV843" s="126" t="s">
        <v>7861</v>
      </c>
      <c r="CW843" s="127" t="s">
        <v>5072</v>
      </c>
      <c r="CX843" s="126" t="s">
        <v>7861</v>
      </c>
      <c r="CY843" s="127" t="s">
        <v>5072</v>
      </c>
      <c r="CZ843" s="126" t="s">
        <v>7861</v>
      </c>
      <c r="DA843" s="127" t="s">
        <v>5072</v>
      </c>
      <c r="DB843" s="126" t="s">
        <v>7861</v>
      </c>
      <c r="DC843" s="127" t="s">
        <v>5072</v>
      </c>
      <c r="EQ843" s="135"/>
      <c r="ES843" s="135"/>
      <c r="GP843" s="255">
        <v>103010</v>
      </c>
      <c r="GQ843" s="255" t="s">
        <v>7862</v>
      </c>
    </row>
    <row r="844" spans="100:199" ht="14.85" customHeight="1">
      <c r="CV844" s="126" t="s">
        <v>7863</v>
      </c>
      <c r="CW844" s="127" t="s">
        <v>5073</v>
      </c>
      <c r="CX844" s="126" t="s">
        <v>7863</v>
      </c>
      <c r="CY844" s="127" t="s">
        <v>5073</v>
      </c>
      <c r="CZ844" s="126" t="s">
        <v>7863</v>
      </c>
      <c r="DA844" s="127" t="s">
        <v>5073</v>
      </c>
      <c r="DB844" s="126" t="s">
        <v>7863</v>
      </c>
      <c r="DC844" s="127" t="s">
        <v>5073</v>
      </c>
      <c r="EQ844" s="135"/>
      <c r="ES844" s="135"/>
      <c r="GP844" s="255">
        <v>103021</v>
      </c>
      <c r="GQ844" s="255" t="s">
        <v>7864</v>
      </c>
    </row>
    <row r="845" spans="100:199" ht="14.85" customHeight="1">
      <c r="CV845" s="126" t="s">
        <v>7865</v>
      </c>
      <c r="CW845" s="127" t="s">
        <v>5074</v>
      </c>
      <c r="CX845" s="126" t="s">
        <v>7865</v>
      </c>
      <c r="CY845" s="127" t="s">
        <v>5074</v>
      </c>
      <c r="CZ845" s="126" t="s">
        <v>7865</v>
      </c>
      <c r="DA845" s="127" t="s">
        <v>5074</v>
      </c>
      <c r="DB845" s="126" t="s">
        <v>7865</v>
      </c>
      <c r="DC845" s="127" t="s">
        <v>5074</v>
      </c>
      <c r="EQ845" s="135"/>
      <c r="ES845" s="135"/>
      <c r="GP845" s="255">
        <v>103033</v>
      </c>
      <c r="GQ845" s="255" t="s">
        <v>7866</v>
      </c>
    </row>
    <row r="846" spans="100:199" ht="14.85" customHeight="1">
      <c r="CV846" s="126" t="s">
        <v>7867</v>
      </c>
      <c r="CW846" s="127" t="s">
        <v>5075</v>
      </c>
      <c r="CX846" s="126" t="s">
        <v>7867</v>
      </c>
      <c r="CY846" s="127" t="s">
        <v>5075</v>
      </c>
      <c r="CZ846" s="126" t="s">
        <v>7867</v>
      </c>
      <c r="DA846" s="127" t="s">
        <v>5075</v>
      </c>
      <c r="DB846" s="126" t="s">
        <v>7867</v>
      </c>
      <c r="DC846" s="127" t="s">
        <v>5075</v>
      </c>
      <c r="EQ846" s="135"/>
      <c r="ES846" s="135"/>
      <c r="GP846" s="255">
        <v>103037</v>
      </c>
      <c r="GQ846" s="255" t="s">
        <v>7868</v>
      </c>
    </row>
    <row r="847" spans="100:199" ht="14.85" customHeight="1">
      <c r="CV847" s="126" t="s">
        <v>7869</v>
      </c>
      <c r="CW847" s="127" t="s">
        <v>5076</v>
      </c>
      <c r="CX847" s="126" t="s">
        <v>7869</v>
      </c>
      <c r="CY847" s="127" t="s">
        <v>5076</v>
      </c>
      <c r="CZ847" s="126" t="s">
        <v>7869</v>
      </c>
      <c r="DA847" s="127" t="s">
        <v>5076</v>
      </c>
      <c r="DB847" s="126" t="s">
        <v>7869</v>
      </c>
      <c r="DC847" s="127" t="s">
        <v>5076</v>
      </c>
      <c r="EQ847" s="135"/>
      <c r="ES847" s="135"/>
      <c r="GP847" s="255">
        <v>103042</v>
      </c>
      <c r="GQ847" s="255" t="s">
        <v>7870</v>
      </c>
    </row>
    <row r="848" spans="100:199" ht="14.85" customHeight="1">
      <c r="CV848" s="126" t="s">
        <v>7869</v>
      </c>
      <c r="CW848" s="127" t="s">
        <v>5076</v>
      </c>
      <c r="CX848" s="126" t="s">
        <v>7869</v>
      </c>
      <c r="CY848" s="127" t="s">
        <v>5076</v>
      </c>
      <c r="CZ848" s="126" t="s">
        <v>7869</v>
      </c>
      <c r="DA848" s="127" t="s">
        <v>5076</v>
      </c>
      <c r="DB848" s="126" t="s">
        <v>7869</v>
      </c>
      <c r="DC848" s="127" t="s">
        <v>5076</v>
      </c>
      <c r="EQ848" s="135"/>
      <c r="ES848" s="135"/>
      <c r="GP848" s="255">
        <v>103046</v>
      </c>
      <c r="GQ848" s="255" t="s">
        <v>7871</v>
      </c>
    </row>
    <row r="849" spans="100:199" ht="14.85" customHeight="1">
      <c r="CV849" s="126" t="s">
        <v>7872</v>
      </c>
      <c r="CW849" s="127" t="s">
        <v>5077</v>
      </c>
      <c r="CX849" s="126" t="s">
        <v>7872</v>
      </c>
      <c r="CY849" s="127" t="s">
        <v>5077</v>
      </c>
      <c r="CZ849" s="126" t="s">
        <v>7872</v>
      </c>
      <c r="DA849" s="127" t="s">
        <v>5077</v>
      </c>
      <c r="DB849" s="126" t="s">
        <v>7872</v>
      </c>
      <c r="DC849" s="127" t="s">
        <v>5077</v>
      </c>
      <c r="EQ849" s="135"/>
      <c r="ES849" s="135"/>
      <c r="GP849" s="255">
        <v>103047</v>
      </c>
      <c r="GQ849" s="255" t="s">
        <v>7873</v>
      </c>
    </row>
    <row r="850" spans="100:199" ht="14.85" customHeight="1">
      <c r="CV850" s="126" t="s">
        <v>7874</v>
      </c>
      <c r="CW850" s="127" t="s">
        <v>5078</v>
      </c>
      <c r="CX850" s="126" t="s">
        <v>7874</v>
      </c>
      <c r="CY850" s="127" t="s">
        <v>5078</v>
      </c>
      <c r="CZ850" s="126" t="s">
        <v>7874</v>
      </c>
      <c r="DA850" s="127" t="s">
        <v>5078</v>
      </c>
      <c r="DB850" s="126" t="s">
        <v>7874</v>
      </c>
      <c r="DC850" s="127" t="s">
        <v>5078</v>
      </c>
      <c r="EQ850" s="135"/>
      <c r="ES850" s="135"/>
      <c r="GP850" s="255">
        <v>103074</v>
      </c>
      <c r="GQ850" s="255" t="s">
        <v>7875</v>
      </c>
    </row>
    <row r="851" spans="100:199" ht="14.85" customHeight="1">
      <c r="CV851" s="126" t="s">
        <v>7874</v>
      </c>
      <c r="CW851" s="127" t="s">
        <v>5078</v>
      </c>
      <c r="CX851" s="126" t="s">
        <v>7874</v>
      </c>
      <c r="CY851" s="127" t="s">
        <v>5078</v>
      </c>
      <c r="CZ851" s="126" t="s">
        <v>7874</v>
      </c>
      <c r="DA851" s="127" t="s">
        <v>5078</v>
      </c>
      <c r="DB851" s="126" t="s">
        <v>7874</v>
      </c>
      <c r="DC851" s="127" t="s">
        <v>5078</v>
      </c>
      <c r="EQ851" s="135"/>
      <c r="ES851" s="135"/>
      <c r="GP851" s="255">
        <v>103075</v>
      </c>
      <c r="GQ851" s="255" t="s">
        <v>7876</v>
      </c>
    </row>
    <row r="852" spans="100:199" ht="14.85" customHeight="1">
      <c r="CV852" s="126" t="s">
        <v>7877</v>
      </c>
      <c r="CW852" s="127" t="s">
        <v>5079</v>
      </c>
      <c r="CX852" s="126" t="s">
        <v>7877</v>
      </c>
      <c r="CY852" s="127" t="s">
        <v>5079</v>
      </c>
      <c r="CZ852" s="126" t="s">
        <v>7877</v>
      </c>
      <c r="DA852" s="127" t="s">
        <v>5079</v>
      </c>
      <c r="DB852" s="126" t="s">
        <v>7877</v>
      </c>
      <c r="DC852" s="127" t="s">
        <v>5079</v>
      </c>
      <c r="EQ852" s="135"/>
      <c r="ES852" s="135"/>
      <c r="GP852" s="255">
        <v>103076</v>
      </c>
      <c r="GQ852" s="255" t="s">
        <v>7878</v>
      </c>
    </row>
    <row r="853" spans="100:199" ht="14.85" customHeight="1">
      <c r="CV853" s="126" t="s">
        <v>7877</v>
      </c>
      <c r="CW853" s="127" t="s">
        <v>5079</v>
      </c>
      <c r="CX853" s="126" t="s">
        <v>7877</v>
      </c>
      <c r="CY853" s="127" t="s">
        <v>5079</v>
      </c>
      <c r="CZ853" s="126" t="s">
        <v>7877</v>
      </c>
      <c r="DA853" s="127" t="s">
        <v>5079</v>
      </c>
      <c r="DB853" s="126" t="s">
        <v>7877</v>
      </c>
      <c r="DC853" s="127" t="s">
        <v>5079</v>
      </c>
      <c r="EQ853" s="135"/>
      <c r="ES853" s="135"/>
      <c r="GP853" s="255">
        <v>103084</v>
      </c>
      <c r="GQ853" s="255" t="s">
        <v>7879</v>
      </c>
    </row>
    <row r="854" spans="100:199" ht="14.85" customHeight="1">
      <c r="CV854" s="126" t="s">
        <v>7880</v>
      </c>
      <c r="CW854" s="127" t="s">
        <v>5080</v>
      </c>
      <c r="CX854" s="126" t="s">
        <v>7880</v>
      </c>
      <c r="CY854" s="127" t="s">
        <v>5080</v>
      </c>
      <c r="CZ854" s="126" t="s">
        <v>7880</v>
      </c>
      <c r="DA854" s="127" t="s">
        <v>5080</v>
      </c>
      <c r="DB854" s="126" t="s">
        <v>7880</v>
      </c>
      <c r="DC854" s="127" t="s">
        <v>5080</v>
      </c>
      <c r="EQ854" s="135"/>
      <c r="ES854" s="135"/>
      <c r="GP854" s="255">
        <v>103092</v>
      </c>
      <c r="GQ854" s="255" t="s">
        <v>7881</v>
      </c>
    </row>
    <row r="855" spans="100:199" ht="14.85" customHeight="1">
      <c r="CV855" s="126" t="s">
        <v>7880</v>
      </c>
      <c r="CW855" s="127" t="s">
        <v>5080</v>
      </c>
      <c r="CX855" s="126" t="s">
        <v>7880</v>
      </c>
      <c r="CY855" s="127" t="s">
        <v>5080</v>
      </c>
      <c r="CZ855" s="126" t="s">
        <v>7880</v>
      </c>
      <c r="DA855" s="127" t="s">
        <v>5080</v>
      </c>
      <c r="DB855" s="126" t="s">
        <v>7880</v>
      </c>
      <c r="DC855" s="127" t="s">
        <v>5080</v>
      </c>
      <c r="EQ855" s="135"/>
      <c r="ES855" s="135"/>
      <c r="GP855" s="255">
        <v>103096</v>
      </c>
      <c r="GQ855" s="255" t="s">
        <v>7882</v>
      </c>
    </row>
    <row r="856" spans="100:199" ht="14.85" customHeight="1">
      <c r="CV856" s="126" t="s">
        <v>7883</v>
      </c>
      <c r="CW856" s="127" t="s">
        <v>5081</v>
      </c>
      <c r="CX856" s="126" t="s">
        <v>7883</v>
      </c>
      <c r="CY856" s="127" t="s">
        <v>5081</v>
      </c>
      <c r="CZ856" s="126" t="s">
        <v>7883</v>
      </c>
      <c r="DA856" s="127" t="s">
        <v>5081</v>
      </c>
      <c r="DB856" s="126" t="s">
        <v>7883</v>
      </c>
      <c r="DC856" s="127" t="s">
        <v>5081</v>
      </c>
      <c r="EQ856" s="135"/>
      <c r="ES856" s="135"/>
      <c r="GP856" s="255">
        <v>103098</v>
      </c>
      <c r="GQ856" s="255" t="s">
        <v>7884</v>
      </c>
    </row>
    <row r="857" spans="100:199" ht="14.85" customHeight="1">
      <c r="CV857" s="126" t="s">
        <v>7885</v>
      </c>
      <c r="CW857" s="127" t="s">
        <v>5082</v>
      </c>
      <c r="CX857" s="126" t="s">
        <v>7885</v>
      </c>
      <c r="CY857" s="127" t="s">
        <v>5082</v>
      </c>
      <c r="CZ857" s="126" t="s">
        <v>7885</v>
      </c>
      <c r="DA857" s="127" t="s">
        <v>5082</v>
      </c>
      <c r="DB857" s="126" t="s">
        <v>7885</v>
      </c>
      <c r="DC857" s="127" t="s">
        <v>5082</v>
      </c>
      <c r="EQ857" s="135"/>
      <c r="ES857" s="135"/>
      <c r="GP857" s="255">
        <v>103099</v>
      </c>
      <c r="GQ857" s="255" t="s">
        <v>7886</v>
      </c>
    </row>
    <row r="858" spans="100:199" ht="14.85" customHeight="1">
      <c r="CV858" s="126" t="s">
        <v>7885</v>
      </c>
      <c r="CW858" s="127" t="s">
        <v>5082</v>
      </c>
      <c r="CX858" s="126" t="s">
        <v>7885</v>
      </c>
      <c r="CY858" s="127" t="s">
        <v>5082</v>
      </c>
      <c r="CZ858" s="126" t="s">
        <v>7885</v>
      </c>
      <c r="DA858" s="127" t="s">
        <v>5082</v>
      </c>
      <c r="DB858" s="126" t="s">
        <v>7885</v>
      </c>
      <c r="DC858" s="127" t="s">
        <v>5082</v>
      </c>
      <c r="EQ858" s="135"/>
      <c r="ES858" s="135"/>
      <c r="GP858" s="255">
        <v>103100</v>
      </c>
      <c r="GQ858" s="255" t="s">
        <v>7887</v>
      </c>
    </row>
    <row r="859" spans="100:199" ht="14.85" customHeight="1">
      <c r="CV859" s="126" t="s">
        <v>7888</v>
      </c>
      <c r="CW859" s="127" t="s">
        <v>5083</v>
      </c>
      <c r="CX859" s="126" t="s">
        <v>7888</v>
      </c>
      <c r="CY859" s="127" t="s">
        <v>5083</v>
      </c>
      <c r="CZ859" s="126" t="s">
        <v>7888</v>
      </c>
      <c r="DA859" s="127" t="s">
        <v>5083</v>
      </c>
      <c r="DB859" s="126" t="s">
        <v>7888</v>
      </c>
      <c r="DC859" s="127" t="s">
        <v>5083</v>
      </c>
      <c r="EQ859" s="135"/>
      <c r="ES859" s="135"/>
      <c r="GP859" s="255">
        <v>103106</v>
      </c>
      <c r="GQ859" s="255" t="s">
        <v>7889</v>
      </c>
    </row>
    <row r="860" spans="100:199" ht="14.85" customHeight="1">
      <c r="CV860" s="126" t="s">
        <v>7890</v>
      </c>
      <c r="CW860" s="127" t="s">
        <v>5084</v>
      </c>
      <c r="CX860" s="126" t="s">
        <v>7890</v>
      </c>
      <c r="CY860" s="127" t="s">
        <v>5084</v>
      </c>
      <c r="CZ860" s="126" t="s">
        <v>7890</v>
      </c>
      <c r="DA860" s="127" t="s">
        <v>5084</v>
      </c>
      <c r="DB860" s="126" t="s">
        <v>7890</v>
      </c>
      <c r="DC860" s="127" t="s">
        <v>5084</v>
      </c>
      <c r="EQ860" s="135"/>
      <c r="ES860" s="135"/>
      <c r="GP860" s="255">
        <v>103109</v>
      </c>
      <c r="GQ860" s="255" t="s">
        <v>7891</v>
      </c>
    </row>
    <row r="861" spans="100:199" ht="14.85" customHeight="1">
      <c r="CV861" s="126" t="s">
        <v>7892</v>
      </c>
      <c r="CW861" s="127" t="s">
        <v>5085</v>
      </c>
      <c r="CX861" s="126" t="s">
        <v>7892</v>
      </c>
      <c r="CY861" s="127" t="s">
        <v>5085</v>
      </c>
      <c r="CZ861" s="126" t="s">
        <v>7892</v>
      </c>
      <c r="DA861" s="127" t="s">
        <v>5085</v>
      </c>
      <c r="DB861" s="126" t="s">
        <v>7892</v>
      </c>
      <c r="DC861" s="127" t="s">
        <v>5085</v>
      </c>
      <c r="EQ861" s="135"/>
      <c r="ES861" s="135"/>
      <c r="GP861" s="255">
        <v>103116</v>
      </c>
      <c r="GQ861" s="255" t="s">
        <v>7893</v>
      </c>
    </row>
    <row r="862" spans="100:199" ht="14.85" customHeight="1">
      <c r="CV862" s="126" t="s">
        <v>7894</v>
      </c>
      <c r="CW862" s="127" t="s">
        <v>5086</v>
      </c>
      <c r="CX862" s="126" t="s">
        <v>7894</v>
      </c>
      <c r="CY862" s="127" t="s">
        <v>5086</v>
      </c>
      <c r="CZ862" s="126" t="s">
        <v>7894</v>
      </c>
      <c r="DA862" s="127" t="s">
        <v>5086</v>
      </c>
      <c r="DB862" s="126" t="s">
        <v>7894</v>
      </c>
      <c r="DC862" s="127" t="s">
        <v>5086</v>
      </c>
      <c r="EQ862" s="135"/>
      <c r="ES862" s="135"/>
      <c r="GP862" s="255">
        <v>102892</v>
      </c>
      <c r="GQ862" s="255" t="s">
        <v>7895</v>
      </c>
    </row>
    <row r="863" spans="100:199" ht="14.85" customHeight="1">
      <c r="CV863" s="126" t="s">
        <v>7896</v>
      </c>
      <c r="CW863" s="127" t="s">
        <v>5087</v>
      </c>
      <c r="CX863" s="126" t="s">
        <v>7896</v>
      </c>
      <c r="CY863" s="127" t="s">
        <v>5087</v>
      </c>
      <c r="CZ863" s="126" t="s">
        <v>7896</v>
      </c>
      <c r="DA863" s="127" t="s">
        <v>5087</v>
      </c>
      <c r="DB863" s="126" t="s">
        <v>7896</v>
      </c>
      <c r="DC863" s="127" t="s">
        <v>5087</v>
      </c>
      <c r="EQ863" s="135"/>
      <c r="ES863" s="135"/>
      <c r="GP863" s="255">
        <v>102916</v>
      </c>
      <c r="GQ863" s="255" t="s">
        <v>7897</v>
      </c>
    </row>
    <row r="864" spans="100:199" ht="14.85" customHeight="1">
      <c r="CV864" s="126" t="s">
        <v>7896</v>
      </c>
      <c r="CW864" s="127" t="s">
        <v>5087</v>
      </c>
      <c r="CX864" s="126" t="s">
        <v>7896</v>
      </c>
      <c r="CY864" s="127" t="s">
        <v>5087</v>
      </c>
      <c r="CZ864" s="126" t="s">
        <v>7896</v>
      </c>
      <c r="DA864" s="127" t="s">
        <v>5087</v>
      </c>
      <c r="DB864" s="126" t="s">
        <v>7896</v>
      </c>
      <c r="DC864" s="127" t="s">
        <v>5087</v>
      </c>
      <c r="EQ864" s="135"/>
      <c r="ES864" s="135"/>
      <c r="GP864" s="255">
        <v>102921</v>
      </c>
      <c r="GQ864" s="255" t="s">
        <v>7898</v>
      </c>
    </row>
    <row r="865" spans="100:199" ht="14.85" customHeight="1">
      <c r="CV865" s="126" t="s">
        <v>7899</v>
      </c>
      <c r="CW865" s="127" t="s">
        <v>5088</v>
      </c>
      <c r="CX865" s="126" t="s">
        <v>7899</v>
      </c>
      <c r="CY865" s="127" t="s">
        <v>5088</v>
      </c>
      <c r="CZ865" s="126" t="s">
        <v>7899</v>
      </c>
      <c r="DA865" s="127" t="s">
        <v>5088</v>
      </c>
      <c r="DB865" s="126" t="s">
        <v>7899</v>
      </c>
      <c r="DC865" s="127" t="s">
        <v>5088</v>
      </c>
      <c r="EQ865" s="135"/>
      <c r="ES865" s="135"/>
      <c r="GP865" s="255">
        <v>102923</v>
      </c>
      <c r="GQ865" s="255" t="s">
        <v>7900</v>
      </c>
    </row>
    <row r="866" spans="100:199" ht="14.85" customHeight="1">
      <c r="CV866" s="126" t="s">
        <v>7901</v>
      </c>
      <c r="CW866" s="127" t="s">
        <v>5089</v>
      </c>
      <c r="CX866" s="126" t="s">
        <v>7901</v>
      </c>
      <c r="CY866" s="127" t="s">
        <v>5089</v>
      </c>
      <c r="CZ866" s="126" t="s">
        <v>7901</v>
      </c>
      <c r="DA866" s="127" t="s">
        <v>5089</v>
      </c>
      <c r="DB866" s="126" t="s">
        <v>7901</v>
      </c>
      <c r="DC866" s="127" t="s">
        <v>5089</v>
      </c>
      <c r="EQ866" s="135"/>
      <c r="ES866" s="135"/>
      <c r="GP866" s="255">
        <v>102940</v>
      </c>
      <c r="GQ866" s="255" t="s">
        <v>7902</v>
      </c>
    </row>
    <row r="867" spans="100:199" ht="14.85" customHeight="1">
      <c r="CV867" s="126" t="s">
        <v>7903</v>
      </c>
      <c r="CW867" s="127" t="s">
        <v>5090</v>
      </c>
      <c r="CX867" s="126" t="s">
        <v>7903</v>
      </c>
      <c r="CY867" s="127" t="s">
        <v>5090</v>
      </c>
      <c r="CZ867" s="126" t="s">
        <v>7903</v>
      </c>
      <c r="DA867" s="127" t="s">
        <v>5090</v>
      </c>
      <c r="DB867" s="126" t="s">
        <v>7903</v>
      </c>
      <c r="DC867" s="127" t="s">
        <v>5090</v>
      </c>
      <c r="EQ867" s="135"/>
      <c r="ES867" s="135"/>
      <c r="GP867" s="255">
        <v>102941</v>
      </c>
      <c r="GQ867" s="255" t="s">
        <v>7904</v>
      </c>
    </row>
    <row r="868" spans="100:199" ht="14.85" customHeight="1">
      <c r="CV868" s="126" t="s">
        <v>7905</v>
      </c>
      <c r="CW868" s="127" t="s">
        <v>5091</v>
      </c>
      <c r="CX868" s="126" t="s">
        <v>7905</v>
      </c>
      <c r="CY868" s="127" t="s">
        <v>5091</v>
      </c>
      <c r="CZ868" s="126" t="s">
        <v>7905</v>
      </c>
      <c r="DA868" s="127" t="s">
        <v>5091</v>
      </c>
      <c r="DB868" s="126" t="s">
        <v>7905</v>
      </c>
      <c r="DC868" s="127" t="s">
        <v>5091</v>
      </c>
      <c r="EQ868" s="135"/>
      <c r="ES868" s="135"/>
      <c r="GP868" s="255">
        <v>102947</v>
      </c>
      <c r="GQ868" s="255" t="s">
        <v>7906</v>
      </c>
    </row>
    <row r="869" spans="100:199" ht="14.85" customHeight="1">
      <c r="CV869" s="126" t="s">
        <v>7907</v>
      </c>
      <c r="CW869" s="127" t="s">
        <v>5092</v>
      </c>
      <c r="CX869" s="126" t="s">
        <v>7907</v>
      </c>
      <c r="CY869" s="127" t="s">
        <v>5092</v>
      </c>
      <c r="CZ869" s="126" t="s">
        <v>7907</v>
      </c>
      <c r="DA869" s="127" t="s">
        <v>5092</v>
      </c>
      <c r="DB869" s="126" t="s">
        <v>7907</v>
      </c>
      <c r="DC869" s="127" t="s">
        <v>5092</v>
      </c>
      <c r="EQ869" s="135"/>
      <c r="ES869" s="135"/>
      <c r="GP869" s="255">
        <v>102955</v>
      </c>
      <c r="GQ869" s="255" t="s">
        <v>7908</v>
      </c>
    </row>
    <row r="870" spans="100:199" ht="14.85" customHeight="1">
      <c r="CV870" s="126" t="s">
        <v>7907</v>
      </c>
      <c r="CW870" s="127" t="s">
        <v>5092</v>
      </c>
      <c r="CX870" s="126" t="s">
        <v>7907</v>
      </c>
      <c r="CY870" s="127" t="s">
        <v>5092</v>
      </c>
      <c r="CZ870" s="126" t="s">
        <v>7907</v>
      </c>
      <c r="DA870" s="127" t="s">
        <v>5092</v>
      </c>
      <c r="DB870" s="126" t="s">
        <v>7907</v>
      </c>
      <c r="DC870" s="127" t="s">
        <v>5092</v>
      </c>
      <c r="EQ870" s="135"/>
      <c r="ES870" s="135"/>
      <c r="GP870" s="255">
        <v>102963</v>
      </c>
      <c r="GQ870" s="255" t="s">
        <v>7909</v>
      </c>
    </row>
    <row r="871" spans="100:199" ht="14.85" customHeight="1">
      <c r="CV871" s="126" t="s">
        <v>7910</v>
      </c>
      <c r="CW871" s="127" t="s">
        <v>5093</v>
      </c>
      <c r="CX871" s="126" t="s">
        <v>7910</v>
      </c>
      <c r="CY871" s="127" t="s">
        <v>5093</v>
      </c>
      <c r="CZ871" s="126" t="s">
        <v>7910</v>
      </c>
      <c r="DA871" s="127" t="s">
        <v>5093</v>
      </c>
      <c r="DB871" s="126" t="s">
        <v>7910</v>
      </c>
      <c r="DC871" s="127" t="s">
        <v>5093</v>
      </c>
      <c r="EQ871" s="135"/>
      <c r="ES871" s="135"/>
      <c r="GP871" s="255">
        <v>102964</v>
      </c>
      <c r="GQ871" s="255" t="s">
        <v>7911</v>
      </c>
    </row>
    <row r="872" spans="100:199" ht="14.85" customHeight="1">
      <c r="CV872" s="126" t="s">
        <v>7910</v>
      </c>
      <c r="CW872" s="127" t="s">
        <v>5093</v>
      </c>
      <c r="CX872" s="126" t="s">
        <v>7910</v>
      </c>
      <c r="CY872" s="127" t="s">
        <v>5093</v>
      </c>
      <c r="CZ872" s="126" t="s">
        <v>7910</v>
      </c>
      <c r="DA872" s="127" t="s">
        <v>5093</v>
      </c>
      <c r="DB872" s="126" t="s">
        <v>7910</v>
      </c>
      <c r="DC872" s="127" t="s">
        <v>5093</v>
      </c>
      <c r="EQ872" s="135"/>
      <c r="ES872" s="135"/>
      <c r="GP872" s="255">
        <v>102965</v>
      </c>
      <c r="GQ872" s="255" t="s">
        <v>7912</v>
      </c>
    </row>
    <row r="873" spans="100:199" ht="14.85" customHeight="1">
      <c r="CV873" s="126" t="s">
        <v>7913</v>
      </c>
      <c r="CW873" s="127" t="s">
        <v>5094</v>
      </c>
      <c r="CX873" s="126" t="s">
        <v>7913</v>
      </c>
      <c r="CY873" s="127" t="s">
        <v>5094</v>
      </c>
      <c r="CZ873" s="126" t="s">
        <v>7913</v>
      </c>
      <c r="DA873" s="127" t="s">
        <v>5094</v>
      </c>
      <c r="DB873" s="126" t="s">
        <v>7913</v>
      </c>
      <c r="DC873" s="127" t="s">
        <v>5094</v>
      </c>
      <c r="EQ873" s="135"/>
      <c r="ES873" s="135"/>
      <c r="GP873" s="255">
        <v>102968</v>
      </c>
      <c r="GQ873" s="255" t="s">
        <v>7914</v>
      </c>
    </row>
    <row r="874" spans="100:199" ht="14.85" customHeight="1">
      <c r="CV874" s="126" t="s">
        <v>7915</v>
      </c>
      <c r="CW874" s="127" t="s">
        <v>5095</v>
      </c>
      <c r="CX874" s="126" t="s">
        <v>7915</v>
      </c>
      <c r="CY874" s="127" t="s">
        <v>5095</v>
      </c>
      <c r="CZ874" s="126" t="s">
        <v>7915</v>
      </c>
      <c r="DA874" s="127" t="s">
        <v>5095</v>
      </c>
      <c r="DB874" s="126" t="s">
        <v>7915</v>
      </c>
      <c r="DC874" s="127" t="s">
        <v>5095</v>
      </c>
      <c r="EQ874" s="135"/>
      <c r="ES874" s="135"/>
      <c r="GP874" s="255">
        <v>102969</v>
      </c>
      <c r="GQ874" s="255" t="s">
        <v>7916</v>
      </c>
    </row>
    <row r="875" spans="100:199" ht="14.85" customHeight="1">
      <c r="CV875" s="126" t="s">
        <v>7917</v>
      </c>
      <c r="CW875" s="127" t="s">
        <v>5096</v>
      </c>
      <c r="CX875" s="126" t="s">
        <v>7917</v>
      </c>
      <c r="CY875" s="127" t="s">
        <v>5096</v>
      </c>
      <c r="CZ875" s="126" t="s">
        <v>7917</v>
      </c>
      <c r="DA875" s="127" t="s">
        <v>5096</v>
      </c>
      <c r="DB875" s="126" t="s">
        <v>7917</v>
      </c>
      <c r="DC875" s="127" t="s">
        <v>5096</v>
      </c>
      <c r="EQ875" s="135"/>
      <c r="ES875" s="135"/>
      <c r="GP875" s="255">
        <v>102987</v>
      </c>
      <c r="GQ875" s="255" t="s">
        <v>7918</v>
      </c>
    </row>
    <row r="876" spans="100:199" ht="14.85" customHeight="1">
      <c r="CV876" s="126" t="s">
        <v>7919</v>
      </c>
      <c r="CW876" s="127" t="s">
        <v>5097</v>
      </c>
      <c r="CX876" s="126" t="s">
        <v>7919</v>
      </c>
      <c r="CY876" s="127" t="s">
        <v>5097</v>
      </c>
      <c r="CZ876" s="126" t="s">
        <v>7919</v>
      </c>
      <c r="DA876" s="127" t="s">
        <v>5097</v>
      </c>
      <c r="DB876" s="126" t="s">
        <v>7919</v>
      </c>
      <c r="DC876" s="127" t="s">
        <v>5097</v>
      </c>
      <c r="EQ876" s="135"/>
      <c r="ES876" s="135"/>
      <c r="GP876" s="255">
        <v>103015</v>
      </c>
      <c r="GQ876" s="255" t="s">
        <v>7920</v>
      </c>
    </row>
    <row r="877" spans="100:199" ht="14.85" customHeight="1">
      <c r="CV877" s="126" t="s">
        <v>5098</v>
      </c>
      <c r="CW877" s="127" t="s">
        <v>5099</v>
      </c>
      <c r="CX877" s="126" t="s">
        <v>5098</v>
      </c>
      <c r="CY877" s="127" t="s">
        <v>5099</v>
      </c>
      <c r="CZ877" s="126" t="s">
        <v>5098</v>
      </c>
      <c r="DA877" s="127" t="s">
        <v>5099</v>
      </c>
      <c r="DB877" s="126" t="s">
        <v>5098</v>
      </c>
      <c r="DC877" s="127" t="s">
        <v>5099</v>
      </c>
      <c r="EQ877" s="135"/>
      <c r="ES877" s="135"/>
      <c r="GP877" s="255">
        <v>103017</v>
      </c>
      <c r="GQ877" s="255" t="s">
        <v>7921</v>
      </c>
    </row>
    <row r="878" spans="100:199" ht="14.85" customHeight="1">
      <c r="CV878" s="126" t="s">
        <v>7922</v>
      </c>
      <c r="CW878" s="127" t="s">
        <v>5100</v>
      </c>
      <c r="CX878" s="126" t="s">
        <v>7922</v>
      </c>
      <c r="CY878" s="127" t="s">
        <v>5100</v>
      </c>
      <c r="CZ878" s="126" t="s">
        <v>7922</v>
      </c>
      <c r="DA878" s="127" t="s">
        <v>5100</v>
      </c>
      <c r="DB878" s="126" t="s">
        <v>7922</v>
      </c>
      <c r="DC878" s="127" t="s">
        <v>5100</v>
      </c>
      <c r="EQ878" s="135"/>
      <c r="ES878" s="135"/>
      <c r="GP878" s="255">
        <v>103025</v>
      </c>
      <c r="GQ878" s="255" t="s">
        <v>7923</v>
      </c>
    </row>
    <row r="879" spans="100:199" ht="14.85" customHeight="1">
      <c r="CV879" s="126" t="s">
        <v>7924</v>
      </c>
      <c r="CW879" s="127" t="s">
        <v>5101</v>
      </c>
      <c r="CX879" s="126" t="s">
        <v>7924</v>
      </c>
      <c r="CY879" s="127" t="s">
        <v>5101</v>
      </c>
      <c r="CZ879" s="126" t="s">
        <v>7924</v>
      </c>
      <c r="DA879" s="127" t="s">
        <v>5101</v>
      </c>
      <c r="DB879" s="126" t="s">
        <v>7924</v>
      </c>
      <c r="DC879" s="127" t="s">
        <v>5101</v>
      </c>
      <c r="EQ879" s="135"/>
      <c r="ES879" s="135"/>
      <c r="GP879" s="255">
        <v>103068</v>
      </c>
      <c r="GQ879" s="255" t="s">
        <v>7925</v>
      </c>
    </row>
    <row r="880" spans="100:199" ht="14.85" customHeight="1">
      <c r="CV880" s="126" t="s">
        <v>7926</v>
      </c>
      <c r="CW880" s="127" t="s">
        <v>5102</v>
      </c>
      <c r="CX880" s="126" t="s">
        <v>7926</v>
      </c>
      <c r="CY880" s="127" t="s">
        <v>5102</v>
      </c>
      <c r="CZ880" s="126" t="s">
        <v>7926</v>
      </c>
      <c r="DA880" s="127" t="s">
        <v>5102</v>
      </c>
      <c r="DB880" s="126" t="s">
        <v>7926</v>
      </c>
      <c r="DC880" s="127" t="s">
        <v>5102</v>
      </c>
      <c r="EQ880" s="135"/>
      <c r="ES880" s="135"/>
      <c r="GP880" s="255">
        <v>103073</v>
      </c>
      <c r="GQ880" s="255" t="s">
        <v>7927</v>
      </c>
    </row>
    <row r="881" spans="100:199" ht="14.85" customHeight="1">
      <c r="CV881" s="126" t="s">
        <v>7928</v>
      </c>
      <c r="CW881" s="127" t="s">
        <v>5103</v>
      </c>
      <c r="CX881" s="126" t="s">
        <v>7928</v>
      </c>
      <c r="CY881" s="127" t="s">
        <v>5103</v>
      </c>
      <c r="CZ881" s="126" t="s">
        <v>7928</v>
      </c>
      <c r="DA881" s="127" t="s">
        <v>5103</v>
      </c>
      <c r="DB881" s="126" t="s">
        <v>7928</v>
      </c>
      <c r="DC881" s="127" t="s">
        <v>5103</v>
      </c>
      <c r="EQ881" s="135"/>
      <c r="ES881" s="135"/>
      <c r="GP881" s="255">
        <v>103080</v>
      </c>
      <c r="GQ881" s="255" t="s">
        <v>7929</v>
      </c>
    </row>
    <row r="882" spans="100:199" ht="14.85" customHeight="1">
      <c r="CV882" s="126" t="s">
        <v>7930</v>
      </c>
      <c r="CW882" s="127" t="s">
        <v>5104</v>
      </c>
      <c r="CX882" s="126" t="s">
        <v>7930</v>
      </c>
      <c r="CY882" s="127" t="s">
        <v>5104</v>
      </c>
      <c r="CZ882" s="126" t="s">
        <v>7930</v>
      </c>
      <c r="DA882" s="127" t="s">
        <v>5104</v>
      </c>
      <c r="DB882" s="126" t="s">
        <v>7930</v>
      </c>
      <c r="DC882" s="127" t="s">
        <v>5104</v>
      </c>
      <c r="EQ882" s="135"/>
      <c r="ES882" s="135"/>
      <c r="GP882" s="255">
        <v>103089</v>
      </c>
      <c r="GQ882" s="255" t="s">
        <v>7931</v>
      </c>
    </row>
    <row r="883" spans="100:199" ht="14.85" customHeight="1">
      <c r="CV883" s="126" t="s">
        <v>7932</v>
      </c>
      <c r="CW883" s="127" t="s">
        <v>5105</v>
      </c>
      <c r="CX883" s="126" t="s">
        <v>7932</v>
      </c>
      <c r="CY883" s="127" t="s">
        <v>5105</v>
      </c>
      <c r="CZ883" s="126" t="s">
        <v>7932</v>
      </c>
      <c r="DA883" s="127" t="s">
        <v>5105</v>
      </c>
      <c r="DB883" s="126" t="s">
        <v>7932</v>
      </c>
      <c r="DC883" s="127" t="s">
        <v>5105</v>
      </c>
      <c r="EQ883" s="135"/>
      <c r="ES883" s="135"/>
      <c r="GP883" s="255">
        <v>103091</v>
      </c>
      <c r="GQ883" s="255" t="s">
        <v>7933</v>
      </c>
    </row>
    <row r="884" spans="100:199" ht="14.85" customHeight="1">
      <c r="CV884" s="126" t="s">
        <v>7934</v>
      </c>
      <c r="CW884" s="127" t="s">
        <v>5106</v>
      </c>
      <c r="CX884" s="126" t="s">
        <v>7934</v>
      </c>
      <c r="CY884" s="127" t="s">
        <v>5106</v>
      </c>
      <c r="CZ884" s="126" t="s">
        <v>7934</v>
      </c>
      <c r="DA884" s="127" t="s">
        <v>5106</v>
      </c>
      <c r="DB884" s="126" t="s">
        <v>7934</v>
      </c>
      <c r="DC884" s="127" t="s">
        <v>5106</v>
      </c>
      <c r="EQ884" s="135"/>
      <c r="ES884" s="135"/>
      <c r="GP884" s="255">
        <v>103103</v>
      </c>
      <c r="GQ884" s="255" t="s">
        <v>7935</v>
      </c>
    </row>
    <row r="885" spans="100:199" ht="14.85" customHeight="1">
      <c r="CV885" s="126" t="s">
        <v>7936</v>
      </c>
      <c r="CW885" s="127" t="s">
        <v>5107</v>
      </c>
      <c r="CX885" s="126" t="s">
        <v>7936</v>
      </c>
      <c r="CY885" s="127" t="s">
        <v>5107</v>
      </c>
      <c r="CZ885" s="126" t="s">
        <v>7936</v>
      </c>
      <c r="DA885" s="127" t="s">
        <v>5107</v>
      </c>
      <c r="DB885" s="126" t="s">
        <v>7936</v>
      </c>
      <c r="DC885" s="127" t="s">
        <v>5107</v>
      </c>
      <c r="EQ885" s="135"/>
      <c r="ES885" s="135"/>
      <c r="GP885" s="255">
        <v>103167</v>
      </c>
      <c r="GQ885" s="255" t="s">
        <v>7937</v>
      </c>
    </row>
    <row r="886" spans="100:199" ht="14.85" customHeight="1">
      <c r="CV886" s="126" t="s">
        <v>7938</v>
      </c>
      <c r="CW886" s="127" t="s">
        <v>5108</v>
      </c>
      <c r="CX886" s="126" t="s">
        <v>7938</v>
      </c>
      <c r="CY886" s="127" t="s">
        <v>5108</v>
      </c>
      <c r="CZ886" s="126" t="s">
        <v>7938</v>
      </c>
      <c r="DA886" s="127" t="s">
        <v>5108</v>
      </c>
      <c r="DB886" s="126" t="s">
        <v>7938</v>
      </c>
      <c r="DC886" s="127" t="s">
        <v>5108</v>
      </c>
      <c r="EQ886" s="135"/>
      <c r="ES886" s="135"/>
      <c r="GP886" s="255">
        <v>103168</v>
      </c>
      <c r="GQ886" s="255" t="s">
        <v>7939</v>
      </c>
    </row>
    <row r="887" spans="100:199" ht="14.85" customHeight="1">
      <c r="CV887" s="126" t="s">
        <v>7940</v>
      </c>
      <c r="CW887" s="127" t="s">
        <v>5109</v>
      </c>
      <c r="CX887" s="126" t="s">
        <v>7940</v>
      </c>
      <c r="CY887" s="127" t="s">
        <v>5109</v>
      </c>
      <c r="CZ887" s="126" t="s">
        <v>7940</v>
      </c>
      <c r="DA887" s="127" t="s">
        <v>5109</v>
      </c>
      <c r="DB887" s="126" t="s">
        <v>7940</v>
      </c>
      <c r="DC887" s="127" t="s">
        <v>5109</v>
      </c>
      <c r="EQ887" s="135"/>
      <c r="ES887" s="135"/>
      <c r="GP887" s="255">
        <v>103177</v>
      </c>
      <c r="GQ887" s="255" t="s">
        <v>7941</v>
      </c>
    </row>
    <row r="888" spans="100:199" ht="14.85" customHeight="1">
      <c r="CV888" s="126" t="s">
        <v>7942</v>
      </c>
      <c r="CW888" s="127" t="s">
        <v>5110</v>
      </c>
      <c r="CX888" s="126" t="s">
        <v>7942</v>
      </c>
      <c r="CY888" s="127" t="s">
        <v>5110</v>
      </c>
      <c r="CZ888" s="126" t="s">
        <v>7942</v>
      </c>
      <c r="DA888" s="127" t="s">
        <v>5110</v>
      </c>
      <c r="DB888" s="126" t="s">
        <v>7942</v>
      </c>
      <c r="DC888" s="127" t="s">
        <v>5110</v>
      </c>
      <c r="EQ888" s="135"/>
      <c r="ES888" s="135"/>
      <c r="GP888" s="255">
        <v>103184</v>
      </c>
      <c r="GQ888" s="255" t="s">
        <v>7943</v>
      </c>
    </row>
    <row r="889" spans="100:199" ht="14.85" customHeight="1">
      <c r="CV889" s="126" t="s">
        <v>7944</v>
      </c>
      <c r="CW889" s="127" t="s">
        <v>5111</v>
      </c>
      <c r="CX889" s="126" t="s">
        <v>7944</v>
      </c>
      <c r="CY889" s="127" t="s">
        <v>5111</v>
      </c>
      <c r="CZ889" s="126" t="s">
        <v>7944</v>
      </c>
      <c r="DA889" s="127" t="s">
        <v>5111</v>
      </c>
      <c r="DB889" s="126" t="s">
        <v>7944</v>
      </c>
      <c r="DC889" s="127" t="s">
        <v>5111</v>
      </c>
      <c r="EQ889" s="135"/>
      <c r="ES889" s="135"/>
      <c r="GP889" s="255">
        <v>103190</v>
      </c>
      <c r="GQ889" s="255" t="s">
        <v>7945</v>
      </c>
    </row>
    <row r="890" spans="100:199" ht="14.85" customHeight="1">
      <c r="CV890" s="126" t="s">
        <v>7944</v>
      </c>
      <c r="CW890" s="127" t="s">
        <v>5111</v>
      </c>
      <c r="CX890" s="126" t="s">
        <v>7944</v>
      </c>
      <c r="CY890" s="127" t="s">
        <v>5111</v>
      </c>
      <c r="CZ890" s="126" t="s">
        <v>7944</v>
      </c>
      <c r="DA890" s="127" t="s">
        <v>5111</v>
      </c>
      <c r="DB890" s="126" t="s">
        <v>7944</v>
      </c>
      <c r="DC890" s="127" t="s">
        <v>5111</v>
      </c>
      <c r="EQ890" s="135"/>
      <c r="ES890" s="135"/>
      <c r="GP890" s="255">
        <v>103199</v>
      </c>
      <c r="GQ890" s="255" t="s">
        <v>7946</v>
      </c>
    </row>
    <row r="891" spans="100:199" ht="14.85" customHeight="1">
      <c r="CV891" s="126" t="s">
        <v>5112</v>
      </c>
      <c r="CW891" s="127" t="s">
        <v>5113</v>
      </c>
      <c r="CX891" s="126" t="s">
        <v>5112</v>
      </c>
      <c r="CY891" s="127" t="s">
        <v>5113</v>
      </c>
      <c r="CZ891" s="126" t="s">
        <v>5112</v>
      </c>
      <c r="DA891" s="127" t="s">
        <v>5113</v>
      </c>
      <c r="DB891" s="126" t="s">
        <v>5112</v>
      </c>
      <c r="DC891" s="127" t="s">
        <v>5113</v>
      </c>
      <c r="EQ891" s="135"/>
      <c r="ES891" s="135"/>
      <c r="GP891" s="255">
        <v>103207</v>
      </c>
      <c r="GQ891" s="255" t="s">
        <v>7947</v>
      </c>
    </row>
    <row r="892" spans="100:199" ht="14.85" customHeight="1">
      <c r="CV892" s="126" t="s">
        <v>7948</v>
      </c>
      <c r="CW892" s="127" t="s">
        <v>5114</v>
      </c>
      <c r="CX892" s="126" t="s">
        <v>7948</v>
      </c>
      <c r="CY892" s="127" t="s">
        <v>5114</v>
      </c>
      <c r="CZ892" s="126" t="s">
        <v>7948</v>
      </c>
      <c r="DA892" s="127" t="s">
        <v>5114</v>
      </c>
      <c r="DB892" s="126" t="s">
        <v>7948</v>
      </c>
      <c r="DC892" s="127" t="s">
        <v>5114</v>
      </c>
      <c r="EQ892" s="135"/>
      <c r="ES892" s="135"/>
      <c r="GP892" s="255">
        <v>103208</v>
      </c>
      <c r="GQ892" s="255" t="s">
        <v>7949</v>
      </c>
    </row>
    <row r="893" spans="100:199" ht="14.85" customHeight="1">
      <c r="CV893" s="126" t="s">
        <v>7950</v>
      </c>
      <c r="CW893" s="127" t="s">
        <v>5115</v>
      </c>
      <c r="CX893" s="126" t="s">
        <v>7950</v>
      </c>
      <c r="CY893" s="127" t="s">
        <v>5115</v>
      </c>
      <c r="CZ893" s="126" t="s">
        <v>7950</v>
      </c>
      <c r="DA893" s="127" t="s">
        <v>5115</v>
      </c>
      <c r="DB893" s="126" t="s">
        <v>7950</v>
      </c>
      <c r="DC893" s="127" t="s">
        <v>5115</v>
      </c>
      <c r="EQ893" s="135"/>
      <c r="ES893" s="135"/>
      <c r="GP893" s="255">
        <v>103157</v>
      </c>
      <c r="GQ893" s="255" t="s">
        <v>7951</v>
      </c>
    </row>
    <row r="894" spans="100:199" ht="14.85" customHeight="1">
      <c r="CV894" s="126" t="s">
        <v>7950</v>
      </c>
      <c r="CW894" s="127" t="s">
        <v>5116</v>
      </c>
      <c r="CX894" s="126" t="s">
        <v>7950</v>
      </c>
      <c r="CY894" s="127" t="s">
        <v>5116</v>
      </c>
      <c r="CZ894" s="126" t="s">
        <v>7950</v>
      </c>
      <c r="DA894" s="127" t="s">
        <v>5116</v>
      </c>
      <c r="DB894" s="126" t="s">
        <v>7950</v>
      </c>
      <c r="DC894" s="127" t="s">
        <v>5116</v>
      </c>
      <c r="EQ894" s="135"/>
      <c r="ES894" s="135"/>
      <c r="GP894" s="255">
        <v>103159</v>
      </c>
      <c r="GQ894" s="255" t="s">
        <v>7952</v>
      </c>
    </row>
    <row r="895" spans="100:199" ht="14.85" customHeight="1">
      <c r="CV895" s="126" t="s">
        <v>7953</v>
      </c>
      <c r="CW895" s="127" t="s">
        <v>5117</v>
      </c>
      <c r="CX895" s="126" t="s">
        <v>7953</v>
      </c>
      <c r="CY895" s="127" t="s">
        <v>5117</v>
      </c>
      <c r="CZ895" s="126" t="s">
        <v>7953</v>
      </c>
      <c r="DA895" s="127" t="s">
        <v>5117</v>
      </c>
      <c r="DB895" s="126" t="s">
        <v>7953</v>
      </c>
      <c r="DC895" s="127" t="s">
        <v>5117</v>
      </c>
      <c r="EQ895" s="135"/>
      <c r="ES895" s="135"/>
      <c r="GP895" s="255">
        <v>103163</v>
      </c>
      <c r="GQ895" s="255" t="s">
        <v>7954</v>
      </c>
    </row>
    <row r="896" spans="100:199" ht="14.85" customHeight="1">
      <c r="CV896" s="126" t="s">
        <v>7953</v>
      </c>
      <c r="CW896" s="127" t="s">
        <v>5118</v>
      </c>
      <c r="CX896" s="126" t="s">
        <v>7953</v>
      </c>
      <c r="CY896" s="127" t="s">
        <v>5118</v>
      </c>
      <c r="CZ896" s="126" t="s">
        <v>7953</v>
      </c>
      <c r="DA896" s="127" t="s">
        <v>5118</v>
      </c>
      <c r="DB896" s="126" t="s">
        <v>7953</v>
      </c>
      <c r="DC896" s="127" t="s">
        <v>5118</v>
      </c>
      <c r="EQ896" s="135"/>
      <c r="ES896" s="135"/>
      <c r="GP896" s="255">
        <v>103174</v>
      </c>
      <c r="GQ896" s="255" t="s">
        <v>7955</v>
      </c>
    </row>
    <row r="897" spans="100:199" ht="14.85" customHeight="1">
      <c r="CV897" s="126" t="s">
        <v>7956</v>
      </c>
      <c r="CW897" s="127" t="s">
        <v>5119</v>
      </c>
      <c r="CX897" s="126" t="s">
        <v>7956</v>
      </c>
      <c r="CY897" s="127" t="s">
        <v>5119</v>
      </c>
      <c r="CZ897" s="126" t="s">
        <v>7956</v>
      </c>
      <c r="DA897" s="127" t="s">
        <v>5119</v>
      </c>
      <c r="DB897" s="126" t="s">
        <v>7956</v>
      </c>
      <c r="DC897" s="127" t="s">
        <v>5119</v>
      </c>
      <c r="EQ897" s="135"/>
      <c r="ES897" s="135"/>
      <c r="GP897" s="255">
        <v>103180</v>
      </c>
      <c r="GQ897" s="255" t="s">
        <v>7957</v>
      </c>
    </row>
    <row r="898" spans="100:199" ht="14.85" customHeight="1">
      <c r="CV898" s="126" t="s">
        <v>7958</v>
      </c>
      <c r="CW898" s="127" t="s">
        <v>5120</v>
      </c>
      <c r="CX898" s="126" t="s">
        <v>7958</v>
      </c>
      <c r="CY898" s="127" t="s">
        <v>5120</v>
      </c>
      <c r="CZ898" s="126" t="s">
        <v>7958</v>
      </c>
      <c r="DA898" s="127" t="s">
        <v>5120</v>
      </c>
      <c r="DB898" s="126" t="s">
        <v>7958</v>
      </c>
      <c r="DC898" s="127" t="s">
        <v>5120</v>
      </c>
      <c r="EQ898" s="135"/>
      <c r="ES898" s="135"/>
      <c r="GP898" s="255">
        <v>103186</v>
      </c>
      <c r="GQ898" s="255" t="s">
        <v>7959</v>
      </c>
    </row>
    <row r="899" spans="100:199" ht="14.85" customHeight="1">
      <c r="CV899" s="126" t="s">
        <v>7960</v>
      </c>
      <c r="CW899" s="127" t="s">
        <v>5121</v>
      </c>
      <c r="CX899" s="126" t="s">
        <v>7960</v>
      </c>
      <c r="CY899" s="127" t="s">
        <v>5121</v>
      </c>
      <c r="CZ899" s="126" t="s">
        <v>7960</v>
      </c>
      <c r="DA899" s="127" t="s">
        <v>5121</v>
      </c>
      <c r="DB899" s="126" t="s">
        <v>7960</v>
      </c>
      <c r="DC899" s="127" t="s">
        <v>5121</v>
      </c>
      <c r="EQ899" s="135"/>
      <c r="ES899" s="135"/>
      <c r="GP899" s="255">
        <v>103212</v>
      </c>
      <c r="GQ899" s="255" t="s">
        <v>7961</v>
      </c>
    </row>
    <row r="900" spans="100:199" ht="14.85" customHeight="1">
      <c r="CV900" s="126" t="s">
        <v>7962</v>
      </c>
      <c r="CW900" s="127" t="s">
        <v>5122</v>
      </c>
      <c r="CX900" s="126" t="s">
        <v>7962</v>
      </c>
      <c r="CY900" s="127" t="s">
        <v>5122</v>
      </c>
      <c r="CZ900" s="126" t="s">
        <v>7962</v>
      </c>
      <c r="DA900" s="127" t="s">
        <v>5122</v>
      </c>
      <c r="DB900" s="126" t="s">
        <v>7962</v>
      </c>
      <c r="DC900" s="127" t="s">
        <v>5122</v>
      </c>
      <c r="EQ900" s="135"/>
      <c r="ES900" s="135"/>
      <c r="GP900" s="255">
        <v>103160</v>
      </c>
      <c r="GQ900" s="255" t="s">
        <v>7963</v>
      </c>
    </row>
    <row r="901" spans="100:199" ht="14.85" customHeight="1">
      <c r="CV901" s="126" t="s">
        <v>7964</v>
      </c>
      <c r="CW901" s="127" t="s">
        <v>5123</v>
      </c>
      <c r="CX901" s="126" t="s">
        <v>7964</v>
      </c>
      <c r="CY901" s="127" t="s">
        <v>5123</v>
      </c>
      <c r="CZ901" s="126" t="s">
        <v>7964</v>
      </c>
      <c r="DA901" s="127" t="s">
        <v>5123</v>
      </c>
      <c r="DB901" s="126" t="s">
        <v>7964</v>
      </c>
      <c r="DC901" s="127" t="s">
        <v>5123</v>
      </c>
      <c r="EQ901" s="135"/>
      <c r="ES901" s="135"/>
      <c r="GP901" s="255">
        <v>103162</v>
      </c>
      <c r="GQ901" s="255" t="s">
        <v>7965</v>
      </c>
    </row>
    <row r="902" spans="100:199" ht="14.85" customHeight="1">
      <c r="CV902" s="126" t="s">
        <v>7966</v>
      </c>
      <c r="CW902" s="127" t="s">
        <v>5124</v>
      </c>
      <c r="CX902" s="126" t="s">
        <v>7966</v>
      </c>
      <c r="CY902" s="127" t="s">
        <v>5124</v>
      </c>
      <c r="CZ902" s="126" t="s">
        <v>7966</v>
      </c>
      <c r="DA902" s="127" t="s">
        <v>5124</v>
      </c>
      <c r="DB902" s="126" t="s">
        <v>7966</v>
      </c>
      <c r="DC902" s="127" t="s">
        <v>5124</v>
      </c>
      <c r="EQ902" s="135"/>
      <c r="ES902" s="135"/>
      <c r="GP902" s="255">
        <v>103164</v>
      </c>
      <c r="GQ902" s="255" t="s">
        <v>7967</v>
      </c>
    </row>
    <row r="903" spans="100:199" ht="14.85" customHeight="1">
      <c r="CV903" s="126" t="s">
        <v>7968</v>
      </c>
      <c r="CW903" s="127" t="s">
        <v>5125</v>
      </c>
      <c r="CX903" s="126" t="s">
        <v>7968</v>
      </c>
      <c r="CY903" s="127" t="s">
        <v>5125</v>
      </c>
      <c r="CZ903" s="126" t="s">
        <v>7968</v>
      </c>
      <c r="DA903" s="127" t="s">
        <v>5125</v>
      </c>
      <c r="DB903" s="126" t="s">
        <v>7968</v>
      </c>
      <c r="DC903" s="127" t="s">
        <v>5125</v>
      </c>
      <c r="EQ903" s="135"/>
      <c r="ES903" s="135"/>
      <c r="GP903" s="255">
        <v>103169</v>
      </c>
      <c r="GQ903" s="255" t="s">
        <v>7969</v>
      </c>
    </row>
    <row r="904" spans="100:199" ht="14.85" customHeight="1">
      <c r="CV904" s="126" t="s">
        <v>7970</v>
      </c>
      <c r="CW904" s="127" t="s">
        <v>5126</v>
      </c>
      <c r="CX904" s="126" t="s">
        <v>7970</v>
      </c>
      <c r="CY904" s="127" t="s">
        <v>5126</v>
      </c>
      <c r="CZ904" s="126" t="s">
        <v>7970</v>
      </c>
      <c r="DA904" s="127" t="s">
        <v>5126</v>
      </c>
      <c r="DB904" s="126" t="s">
        <v>7970</v>
      </c>
      <c r="DC904" s="127" t="s">
        <v>5126</v>
      </c>
      <c r="EQ904" s="135"/>
      <c r="ES904" s="135"/>
      <c r="GP904" s="255">
        <v>103171</v>
      </c>
      <c r="GQ904" s="255" t="s">
        <v>7971</v>
      </c>
    </row>
    <row r="905" spans="100:199" ht="14.85" customHeight="1">
      <c r="CV905" s="126" t="s">
        <v>7972</v>
      </c>
      <c r="CW905" s="127" t="s">
        <v>5127</v>
      </c>
      <c r="CX905" s="126" t="s">
        <v>7972</v>
      </c>
      <c r="CY905" s="127" t="s">
        <v>5127</v>
      </c>
      <c r="CZ905" s="126" t="s">
        <v>7972</v>
      </c>
      <c r="DA905" s="127" t="s">
        <v>5127</v>
      </c>
      <c r="DB905" s="126" t="s">
        <v>7972</v>
      </c>
      <c r="DC905" s="127" t="s">
        <v>5127</v>
      </c>
      <c r="EQ905" s="135"/>
      <c r="ES905" s="135"/>
      <c r="GP905" s="255">
        <v>103173</v>
      </c>
      <c r="GQ905" s="255" t="s">
        <v>7973</v>
      </c>
    </row>
    <row r="906" spans="100:199" ht="14.85" customHeight="1">
      <c r="CV906" s="126" t="s">
        <v>7974</v>
      </c>
      <c r="CW906" s="127" t="s">
        <v>5128</v>
      </c>
      <c r="CX906" s="126" t="s">
        <v>7974</v>
      </c>
      <c r="CY906" s="127" t="s">
        <v>5128</v>
      </c>
      <c r="CZ906" s="126" t="s">
        <v>7974</v>
      </c>
      <c r="DA906" s="127" t="s">
        <v>5128</v>
      </c>
      <c r="DB906" s="126" t="s">
        <v>7974</v>
      </c>
      <c r="DC906" s="127" t="s">
        <v>5128</v>
      </c>
      <c r="EQ906" s="135"/>
      <c r="ES906" s="135"/>
      <c r="GP906" s="255">
        <v>103196</v>
      </c>
      <c r="GQ906" s="255" t="s">
        <v>7975</v>
      </c>
    </row>
    <row r="907" spans="100:199" ht="14.85" customHeight="1">
      <c r="CV907" s="126" t="s">
        <v>7976</v>
      </c>
      <c r="CW907" s="127" t="s">
        <v>5129</v>
      </c>
      <c r="CX907" s="126" t="s">
        <v>7976</v>
      </c>
      <c r="CY907" s="127" t="s">
        <v>5129</v>
      </c>
      <c r="CZ907" s="126" t="s">
        <v>7976</v>
      </c>
      <c r="DA907" s="127" t="s">
        <v>5129</v>
      </c>
      <c r="DB907" s="126" t="s">
        <v>7976</v>
      </c>
      <c r="DC907" s="127" t="s">
        <v>5129</v>
      </c>
      <c r="EQ907" s="135"/>
      <c r="ES907" s="135"/>
      <c r="GP907" s="255">
        <v>103206</v>
      </c>
      <c r="GQ907" s="255" t="s">
        <v>7977</v>
      </c>
    </row>
    <row r="908" spans="100:199" ht="14.85" customHeight="1">
      <c r="CV908" s="126" t="s">
        <v>7978</v>
      </c>
      <c r="CW908" s="127" t="s">
        <v>5130</v>
      </c>
      <c r="CX908" s="126" t="s">
        <v>7978</v>
      </c>
      <c r="CY908" s="127" t="s">
        <v>5130</v>
      </c>
      <c r="CZ908" s="126" t="s">
        <v>7978</v>
      </c>
      <c r="DA908" s="127" t="s">
        <v>5130</v>
      </c>
      <c r="DB908" s="126" t="s">
        <v>7978</v>
      </c>
      <c r="DC908" s="127" t="s">
        <v>5130</v>
      </c>
      <c r="EQ908" s="135"/>
      <c r="ES908" s="135"/>
      <c r="GP908" s="255">
        <v>103211</v>
      </c>
      <c r="GQ908" s="255" t="s">
        <v>7979</v>
      </c>
    </row>
    <row r="909" spans="100:199" ht="14.85" customHeight="1">
      <c r="CV909" s="126" t="s">
        <v>7978</v>
      </c>
      <c r="CW909" s="127" t="s">
        <v>5130</v>
      </c>
      <c r="CX909" s="126" t="s">
        <v>7978</v>
      </c>
      <c r="CY909" s="127" t="s">
        <v>5130</v>
      </c>
      <c r="CZ909" s="126" t="s">
        <v>7978</v>
      </c>
      <c r="DA909" s="127" t="s">
        <v>5130</v>
      </c>
      <c r="DB909" s="126" t="s">
        <v>7978</v>
      </c>
      <c r="DC909" s="127" t="s">
        <v>5130</v>
      </c>
      <c r="EQ909" s="135"/>
      <c r="ES909" s="135"/>
      <c r="GP909" s="255">
        <v>103170</v>
      </c>
      <c r="GQ909" s="255" t="s">
        <v>7980</v>
      </c>
    </row>
    <row r="910" spans="100:199" ht="14.85" customHeight="1">
      <c r="CV910" s="126" t="s">
        <v>5131</v>
      </c>
      <c r="CW910" s="127" t="s">
        <v>5132</v>
      </c>
      <c r="CX910" s="126" t="s">
        <v>5131</v>
      </c>
      <c r="CY910" s="127" t="s">
        <v>5132</v>
      </c>
      <c r="CZ910" s="126" t="s">
        <v>5131</v>
      </c>
      <c r="DA910" s="127" t="s">
        <v>5132</v>
      </c>
      <c r="DB910" s="126" t="s">
        <v>5131</v>
      </c>
      <c r="DC910" s="127" t="s">
        <v>5132</v>
      </c>
      <c r="EQ910" s="135"/>
      <c r="ES910" s="135"/>
      <c r="GP910" s="255">
        <v>103175</v>
      </c>
      <c r="GQ910" s="255" t="s">
        <v>7981</v>
      </c>
    </row>
    <row r="911" spans="100:199" ht="14.85" customHeight="1">
      <c r="CV911" s="126" t="s">
        <v>7982</v>
      </c>
      <c r="CW911" s="127" t="s">
        <v>5133</v>
      </c>
      <c r="CX911" s="126" t="s">
        <v>7982</v>
      </c>
      <c r="CY911" s="127" t="s">
        <v>5133</v>
      </c>
      <c r="CZ911" s="126" t="s">
        <v>7982</v>
      </c>
      <c r="DA911" s="127" t="s">
        <v>5133</v>
      </c>
      <c r="DB911" s="126" t="s">
        <v>7982</v>
      </c>
      <c r="DC911" s="127" t="s">
        <v>5133</v>
      </c>
      <c r="EQ911" s="135"/>
      <c r="ES911" s="135"/>
      <c r="GP911" s="255">
        <v>103181</v>
      </c>
      <c r="GQ911" s="255" t="s">
        <v>7983</v>
      </c>
    </row>
    <row r="912" spans="100:199" ht="14.85" customHeight="1">
      <c r="CV912" s="126" t="s">
        <v>7984</v>
      </c>
      <c r="CW912" s="127" t="s">
        <v>5134</v>
      </c>
      <c r="CX912" s="126" t="s">
        <v>7984</v>
      </c>
      <c r="CY912" s="127" t="s">
        <v>5134</v>
      </c>
      <c r="CZ912" s="126" t="s">
        <v>7984</v>
      </c>
      <c r="DA912" s="127" t="s">
        <v>5134</v>
      </c>
      <c r="DB912" s="126" t="s">
        <v>7984</v>
      </c>
      <c r="DC912" s="127" t="s">
        <v>5134</v>
      </c>
      <c r="EQ912" s="135"/>
      <c r="ES912" s="135"/>
      <c r="GP912" s="255">
        <v>103183</v>
      </c>
      <c r="GQ912" s="255" t="s">
        <v>7985</v>
      </c>
    </row>
    <row r="913" spans="100:199" ht="14.85" customHeight="1">
      <c r="CV913" s="126" t="s">
        <v>7984</v>
      </c>
      <c r="CW913" s="127" t="s">
        <v>5134</v>
      </c>
      <c r="CX913" s="126" t="s">
        <v>7984</v>
      </c>
      <c r="CY913" s="127" t="s">
        <v>5134</v>
      </c>
      <c r="CZ913" s="126" t="s">
        <v>7984</v>
      </c>
      <c r="DA913" s="127" t="s">
        <v>5134</v>
      </c>
      <c r="DB913" s="126" t="s">
        <v>7984</v>
      </c>
      <c r="DC913" s="127" t="s">
        <v>5134</v>
      </c>
      <c r="EQ913" s="135"/>
      <c r="ES913" s="135"/>
      <c r="GP913" s="255">
        <v>103194</v>
      </c>
      <c r="GQ913" s="255" t="s">
        <v>7986</v>
      </c>
    </row>
    <row r="914" spans="100:199" ht="14.85" customHeight="1">
      <c r="CV914" s="126" t="s">
        <v>7987</v>
      </c>
      <c r="CW914" s="127" t="s">
        <v>5135</v>
      </c>
      <c r="CX914" s="126" t="s">
        <v>7987</v>
      </c>
      <c r="CY914" s="127" t="s">
        <v>5135</v>
      </c>
      <c r="CZ914" s="126" t="s">
        <v>7987</v>
      </c>
      <c r="DA914" s="127" t="s">
        <v>5135</v>
      </c>
      <c r="DB914" s="126" t="s">
        <v>7987</v>
      </c>
      <c r="DC914" s="127" t="s">
        <v>5135</v>
      </c>
      <c r="EQ914" s="135"/>
      <c r="ES914" s="135"/>
      <c r="GP914" s="255">
        <v>103195</v>
      </c>
      <c r="GQ914" s="255" t="s">
        <v>7988</v>
      </c>
    </row>
    <row r="915" spans="100:199" ht="14.85" customHeight="1">
      <c r="CV915" s="126" t="s">
        <v>7989</v>
      </c>
      <c r="CW915" s="127" t="s">
        <v>5136</v>
      </c>
      <c r="CX915" s="126" t="s">
        <v>7989</v>
      </c>
      <c r="CY915" s="127" t="s">
        <v>5136</v>
      </c>
      <c r="CZ915" s="126" t="s">
        <v>7989</v>
      </c>
      <c r="DA915" s="127" t="s">
        <v>5136</v>
      </c>
      <c r="DB915" s="126" t="s">
        <v>7989</v>
      </c>
      <c r="DC915" s="127" t="s">
        <v>5136</v>
      </c>
      <c r="EQ915" s="135"/>
      <c r="ES915" s="135"/>
      <c r="GP915" s="255">
        <v>103209</v>
      </c>
      <c r="GQ915" s="255" t="s">
        <v>7990</v>
      </c>
    </row>
    <row r="916" spans="100:199" ht="14.85" customHeight="1">
      <c r="CV916" s="126" t="s">
        <v>7991</v>
      </c>
      <c r="CW916" s="127" t="s">
        <v>5137</v>
      </c>
      <c r="CX916" s="126" t="s">
        <v>7991</v>
      </c>
      <c r="CY916" s="127" t="s">
        <v>5137</v>
      </c>
      <c r="CZ916" s="126" t="s">
        <v>7991</v>
      </c>
      <c r="DA916" s="127" t="s">
        <v>5137</v>
      </c>
      <c r="DB916" s="126" t="s">
        <v>7991</v>
      </c>
      <c r="DC916" s="127" t="s">
        <v>5137</v>
      </c>
      <c r="EQ916" s="135"/>
      <c r="ES916" s="135"/>
      <c r="GP916" s="255">
        <v>103210</v>
      </c>
      <c r="GQ916" s="255" t="s">
        <v>7992</v>
      </c>
    </row>
    <row r="917" spans="100:199" ht="14.85" customHeight="1">
      <c r="CV917" s="126" t="s">
        <v>7993</v>
      </c>
      <c r="CW917" s="127" t="s">
        <v>5138</v>
      </c>
      <c r="CX917" s="126" t="s">
        <v>7993</v>
      </c>
      <c r="CY917" s="127" t="s">
        <v>5138</v>
      </c>
      <c r="CZ917" s="126" t="s">
        <v>7993</v>
      </c>
      <c r="DA917" s="127" t="s">
        <v>5138</v>
      </c>
      <c r="DB917" s="126" t="s">
        <v>7993</v>
      </c>
      <c r="DC917" s="127" t="s">
        <v>5138</v>
      </c>
      <c r="EQ917" s="135"/>
      <c r="ES917" s="135"/>
      <c r="GP917" s="255">
        <v>103172</v>
      </c>
      <c r="GQ917" s="255" t="s">
        <v>7994</v>
      </c>
    </row>
    <row r="918" spans="100:199" ht="14.85" customHeight="1">
      <c r="CV918" s="126" t="s">
        <v>7995</v>
      </c>
      <c r="CW918" s="127" t="s">
        <v>5139</v>
      </c>
      <c r="CX918" s="126" t="s">
        <v>7995</v>
      </c>
      <c r="CY918" s="127" t="s">
        <v>5139</v>
      </c>
      <c r="CZ918" s="126" t="s">
        <v>7995</v>
      </c>
      <c r="DA918" s="127" t="s">
        <v>5139</v>
      </c>
      <c r="DB918" s="126" t="s">
        <v>7995</v>
      </c>
      <c r="DC918" s="127" t="s">
        <v>5139</v>
      </c>
      <c r="EQ918" s="135"/>
      <c r="ES918" s="135"/>
      <c r="GP918" s="255">
        <v>103178</v>
      </c>
      <c r="GQ918" s="255" t="s">
        <v>7996</v>
      </c>
    </row>
    <row r="919" spans="100:199" ht="14.85" customHeight="1">
      <c r="CV919" s="126" t="s">
        <v>7995</v>
      </c>
      <c r="CW919" s="127" t="s">
        <v>5139</v>
      </c>
      <c r="CX919" s="126" t="s">
        <v>7995</v>
      </c>
      <c r="CY919" s="127" t="s">
        <v>5139</v>
      </c>
      <c r="CZ919" s="126" t="s">
        <v>7995</v>
      </c>
      <c r="DA919" s="127" t="s">
        <v>5139</v>
      </c>
      <c r="DB919" s="126" t="s">
        <v>7995</v>
      </c>
      <c r="DC919" s="127" t="s">
        <v>5139</v>
      </c>
      <c r="EQ919" s="135"/>
      <c r="ES919" s="135"/>
      <c r="GP919" s="255">
        <v>103179</v>
      </c>
      <c r="GQ919" s="255" t="s">
        <v>7997</v>
      </c>
    </row>
    <row r="920" spans="100:199" ht="14.85" customHeight="1">
      <c r="CV920" s="126" t="s">
        <v>7998</v>
      </c>
      <c r="CW920" s="127" t="s">
        <v>5140</v>
      </c>
      <c r="CX920" s="126" t="s">
        <v>7998</v>
      </c>
      <c r="CY920" s="127" t="s">
        <v>5140</v>
      </c>
      <c r="CZ920" s="126" t="s">
        <v>7998</v>
      </c>
      <c r="DA920" s="127" t="s">
        <v>5140</v>
      </c>
      <c r="DB920" s="126" t="s">
        <v>7998</v>
      </c>
      <c r="DC920" s="127" t="s">
        <v>5140</v>
      </c>
      <c r="EQ920" s="135"/>
      <c r="ES920" s="135"/>
      <c r="GP920" s="255">
        <v>103182</v>
      </c>
      <c r="GQ920" s="255" t="s">
        <v>7999</v>
      </c>
    </row>
    <row r="921" spans="100:199" ht="14.85" customHeight="1">
      <c r="CV921" s="126" t="s">
        <v>8000</v>
      </c>
      <c r="CW921" s="127" t="s">
        <v>5141</v>
      </c>
      <c r="CX921" s="126" t="s">
        <v>8000</v>
      </c>
      <c r="CY921" s="127" t="s">
        <v>5141</v>
      </c>
      <c r="CZ921" s="126" t="s">
        <v>8000</v>
      </c>
      <c r="DA921" s="127" t="s">
        <v>5141</v>
      </c>
      <c r="DB921" s="126" t="s">
        <v>8000</v>
      </c>
      <c r="DC921" s="127" t="s">
        <v>5141</v>
      </c>
      <c r="EQ921" s="135"/>
      <c r="ES921" s="135"/>
      <c r="GP921" s="255">
        <v>103189</v>
      </c>
      <c r="GQ921" s="255" t="s">
        <v>8001</v>
      </c>
    </row>
    <row r="922" spans="100:199" ht="14.85" customHeight="1">
      <c r="CV922" s="126" t="s">
        <v>8000</v>
      </c>
      <c r="CW922" s="127" t="s">
        <v>5141</v>
      </c>
      <c r="CX922" s="126" t="s">
        <v>8000</v>
      </c>
      <c r="CY922" s="127" t="s">
        <v>5141</v>
      </c>
      <c r="CZ922" s="126" t="s">
        <v>8000</v>
      </c>
      <c r="DA922" s="127" t="s">
        <v>5141</v>
      </c>
      <c r="DB922" s="126" t="s">
        <v>8000</v>
      </c>
      <c r="DC922" s="127" t="s">
        <v>5141</v>
      </c>
      <c r="EQ922" s="135"/>
      <c r="ES922" s="135"/>
      <c r="GP922" s="255">
        <v>103198</v>
      </c>
      <c r="GQ922" s="255" t="s">
        <v>8002</v>
      </c>
    </row>
    <row r="923" spans="100:199" ht="14.85" customHeight="1">
      <c r="CV923" s="126" t="s">
        <v>8003</v>
      </c>
      <c r="CW923" s="127" t="s">
        <v>5142</v>
      </c>
      <c r="CX923" s="126" t="s">
        <v>8003</v>
      </c>
      <c r="CY923" s="127" t="s">
        <v>5142</v>
      </c>
      <c r="CZ923" s="126" t="s">
        <v>8003</v>
      </c>
      <c r="DA923" s="127" t="s">
        <v>5142</v>
      </c>
      <c r="DB923" s="126" t="s">
        <v>8003</v>
      </c>
      <c r="DC923" s="127" t="s">
        <v>5142</v>
      </c>
      <c r="EQ923" s="135"/>
      <c r="ES923" s="135"/>
      <c r="GP923" s="255">
        <v>103205</v>
      </c>
      <c r="GQ923" s="255" t="s">
        <v>8004</v>
      </c>
    </row>
    <row r="924" spans="100:199" ht="14.85" customHeight="1">
      <c r="CV924" s="126" t="s">
        <v>8003</v>
      </c>
      <c r="CW924" s="127" t="s">
        <v>5142</v>
      </c>
      <c r="CX924" s="126" t="s">
        <v>8003</v>
      </c>
      <c r="CY924" s="127" t="s">
        <v>5142</v>
      </c>
      <c r="CZ924" s="126" t="s">
        <v>8003</v>
      </c>
      <c r="DA924" s="127" t="s">
        <v>5142</v>
      </c>
      <c r="DB924" s="126" t="s">
        <v>8003</v>
      </c>
      <c r="DC924" s="127" t="s">
        <v>5142</v>
      </c>
      <c r="EQ924" s="135"/>
      <c r="ES924" s="135"/>
      <c r="GP924" s="255">
        <v>103158</v>
      </c>
      <c r="GQ924" s="255" t="s">
        <v>8005</v>
      </c>
    </row>
    <row r="925" spans="100:199" ht="14.85" customHeight="1">
      <c r="CV925" s="126" t="s">
        <v>8006</v>
      </c>
      <c r="CW925" s="127" t="s">
        <v>5143</v>
      </c>
      <c r="CX925" s="126" t="s">
        <v>8006</v>
      </c>
      <c r="CY925" s="127" t="s">
        <v>5143</v>
      </c>
      <c r="CZ925" s="126" t="s">
        <v>8006</v>
      </c>
      <c r="DA925" s="127" t="s">
        <v>5143</v>
      </c>
      <c r="DB925" s="126" t="s">
        <v>8006</v>
      </c>
      <c r="DC925" s="127" t="s">
        <v>5143</v>
      </c>
      <c r="EQ925" s="135"/>
      <c r="ES925" s="135"/>
      <c r="GP925" s="255">
        <v>103161</v>
      </c>
      <c r="GQ925" s="255" t="s">
        <v>8007</v>
      </c>
    </row>
    <row r="926" spans="100:199" ht="14.85" customHeight="1">
      <c r="CV926" s="126" t="s">
        <v>8006</v>
      </c>
      <c r="CW926" s="127" t="s">
        <v>5143</v>
      </c>
      <c r="CX926" s="126" t="s">
        <v>8006</v>
      </c>
      <c r="CY926" s="127" t="s">
        <v>5143</v>
      </c>
      <c r="CZ926" s="126" t="s">
        <v>8006</v>
      </c>
      <c r="DA926" s="127" t="s">
        <v>5143</v>
      </c>
      <c r="DB926" s="126" t="s">
        <v>8006</v>
      </c>
      <c r="DC926" s="127" t="s">
        <v>5143</v>
      </c>
      <c r="EQ926" s="135"/>
      <c r="ES926" s="135"/>
      <c r="GP926" s="255">
        <v>103165</v>
      </c>
      <c r="GQ926" s="255" t="s">
        <v>8008</v>
      </c>
    </row>
    <row r="927" spans="100:199" ht="14.85" customHeight="1">
      <c r="CV927" s="126" t="s">
        <v>8009</v>
      </c>
      <c r="CW927" s="127" t="s">
        <v>5144</v>
      </c>
      <c r="CX927" s="126" t="s">
        <v>8009</v>
      </c>
      <c r="CY927" s="127" t="s">
        <v>5144</v>
      </c>
      <c r="CZ927" s="126" t="s">
        <v>8009</v>
      </c>
      <c r="DA927" s="127" t="s">
        <v>5144</v>
      </c>
      <c r="DB927" s="126" t="s">
        <v>8009</v>
      </c>
      <c r="DC927" s="127" t="s">
        <v>5144</v>
      </c>
      <c r="EQ927" s="135"/>
      <c r="ES927" s="135"/>
      <c r="GP927" s="255">
        <v>103176</v>
      </c>
      <c r="GQ927" s="255" t="s">
        <v>8010</v>
      </c>
    </row>
    <row r="928" spans="100:199" ht="14.85" customHeight="1">
      <c r="CV928" s="126" t="s">
        <v>8009</v>
      </c>
      <c r="CW928" s="127" t="s">
        <v>5144</v>
      </c>
      <c r="CX928" s="126" t="s">
        <v>8009</v>
      </c>
      <c r="CY928" s="127" t="s">
        <v>5144</v>
      </c>
      <c r="CZ928" s="126" t="s">
        <v>8009</v>
      </c>
      <c r="DA928" s="127" t="s">
        <v>5144</v>
      </c>
      <c r="DB928" s="126" t="s">
        <v>8009</v>
      </c>
      <c r="DC928" s="127" t="s">
        <v>5144</v>
      </c>
      <c r="EQ928" s="135"/>
      <c r="ES928" s="135"/>
      <c r="GP928" s="255">
        <v>103187</v>
      </c>
      <c r="GQ928" s="255" t="s">
        <v>8011</v>
      </c>
    </row>
    <row r="929" spans="100:199" ht="14.85" customHeight="1">
      <c r="CV929" s="126" t="s">
        <v>8012</v>
      </c>
      <c r="CW929" s="127" t="s">
        <v>5145</v>
      </c>
      <c r="CX929" s="126" t="s">
        <v>8012</v>
      </c>
      <c r="CY929" s="127" t="s">
        <v>5145</v>
      </c>
      <c r="CZ929" s="126" t="s">
        <v>8012</v>
      </c>
      <c r="DA929" s="127" t="s">
        <v>5145</v>
      </c>
      <c r="DB929" s="126" t="s">
        <v>8012</v>
      </c>
      <c r="DC929" s="127" t="s">
        <v>5145</v>
      </c>
      <c r="EQ929" s="135"/>
      <c r="ES929" s="135"/>
      <c r="GP929" s="255">
        <v>103188</v>
      </c>
      <c r="GQ929" s="255" t="s">
        <v>8013</v>
      </c>
    </row>
    <row r="930" spans="100:199" ht="14.85" customHeight="1">
      <c r="CV930" s="126" t="s">
        <v>8014</v>
      </c>
      <c r="CW930" s="127" t="s">
        <v>5146</v>
      </c>
      <c r="CX930" s="126" t="s">
        <v>8014</v>
      </c>
      <c r="CY930" s="127" t="s">
        <v>5146</v>
      </c>
      <c r="CZ930" s="126" t="s">
        <v>8014</v>
      </c>
      <c r="DA930" s="127" t="s">
        <v>5146</v>
      </c>
      <c r="DB930" s="126" t="s">
        <v>8014</v>
      </c>
      <c r="DC930" s="127" t="s">
        <v>5146</v>
      </c>
      <c r="EQ930" s="135"/>
      <c r="ES930" s="135"/>
      <c r="GP930" s="255">
        <v>103191</v>
      </c>
      <c r="GQ930" s="255" t="s">
        <v>8015</v>
      </c>
    </row>
    <row r="931" spans="100:199" ht="14.85" customHeight="1">
      <c r="CV931" s="126" t="s">
        <v>8014</v>
      </c>
      <c r="CW931" s="127" t="s">
        <v>5146</v>
      </c>
      <c r="CX931" s="126" t="s">
        <v>8014</v>
      </c>
      <c r="CY931" s="127" t="s">
        <v>5146</v>
      </c>
      <c r="CZ931" s="126" t="s">
        <v>8014</v>
      </c>
      <c r="DA931" s="127" t="s">
        <v>5146</v>
      </c>
      <c r="DB931" s="126" t="s">
        <v>8014</v>
      </c>
      <c r="DC931" s="127" t="s">
        <v>5146</v>
      </c>
      <c r="EQ931" s="135"/>
      <c r="ES931" s="135"/>
      <c r="GP931" s="255">
        <v>103192</v>
      </c>
      <c r="GQ931" s="255" t="s">
        <v>8016</v>
      </c>
    </row>
    <row r="932" spans="100:199" ht="14.85" customHeight="1">
      <c r="CV932" s="126" t="s">
        <v>8017</v>
      </c>
      <c r="CW932" s="127" t="s">
        <v>5147</v>
      </c>
      <c r="CX932" s="126" t="s">
        <v>8017</v>
      </c>
      <c r="CY932" s="127" t="s">
        <v>5147</v>
      </c>
      <c r="CZ932" s="126" t="s">
        <v>8017</v>
      </c>
      <c r="DA932" s="127" t="s">
        <v>5147</v>
      </c>
      <c r="DB932" s="126" t="s">
        <v>8017</v>
      </c>
      <c r="DC932" s="127" t="s">
        <v>5147</v>
      </c>
      <c r="EQ932" s="135"/>
      <c r="ES932" s="135"/>
      <c r="GP932" s="255">
        <v>103193</v>
      </c>
      <c r="GQ932" s="255" t="s">
        <v>8018</v>
      </c>
    </row>
    <row r="933" spans="100:199" ht="14.85" customHeight="1">
      <c r="CV933" s="126" t="s">
        <v>8019</v>
      </c>
      <c r="CW933" s="127" t="s">
        <v>5148</v>
      </c>
      <c r="CX933" s="126" t="s">
        <v>8019</v>
      </c>
      <c r="CY933" s="127" t="s">
        <v>5148</v>
      </c>
      <c r="CZ933" s="126" t="s">
        <v>8019</v>
      </c>
      <c r="DA933" s="127" t="s">
        <v>5148</v>
      </c>
      <c r="DB933" s="126" t="s">
        <v>8019</v>
      </c>
      <c r="DC933" s="127" t="s">
        <v>5148</v>
      </c>
      <c r="EQ933" s="135"/>
      <c r="ES933" s="135"/>
      <c r="GP933" s="255">
        <v>103197</v>
      </c>
      <c r="GQ933" s="255" t="s">
        <v>8020</v>
      </c>
    </row>
    <row r="934" spans="100:199" ht="14.85" customHeight="1">
      <c r="CV934" s="126" t="s">
        <v>8021</v>
      </c>
      <c r="CW934" s="127" t="s">
        <v>5149</v>
      </c>
      <c r="CX934" s="126" t="s">
        <v>8021</v>
      </c>
      <c r="CY934" s="127" t="s">
        <v>5149</v>
      </c>
      <c r="CZ934" s="126" t="s">
        <v>8021</v>
      </c>
      <c r="DA934" s="127" t="s">
        <v>5149</v>
      </c>
      <c r="DB934" s="126" t="s">
        <v>8021</v>
      </c>
      <c r="DC934" s="127" t="s">
        <v>5149</v>
      </c>
      <c r="EQ934" s="135"/>
      <c r="ES934" s="135"/>
      <c r="GP934" s="255">
        <v>103201</v>
      </c>
      <c r="GQ934" s="255" t="s">
        <v>8022</v>
      </c>
    </row>
    <row r="935" spans="100:199" ht="14.85" customHeight="1">
      <c r="CV935" s="126" t="s">
        <v>5150</v>
      </c>
      <c r="CW935" s="127" t="s">
        <v>5151</v>
      </c>
      <c r="CX935" s="126" t="s">
        <v>5150</v>
      </c>
      <c r="CY935" s="127" t="s">
        <v>5151</v>
      </c>
      <c r="CZ935" s="126" t="s">
        <v>5150</v>
      </c>
      <c r="DA935" s="127" t="s">
        <v>5151</v>
      </c>
      <c r="DB935" s="126" t="s">
        <v>5150</v>
      </c>
      <c r="DC935" s="127" t="s">
        <v>5151</v>
      </c>
      <c r="EQ935" s="135"/>
      <c r="ES935" s="135"/>
      <c r="GP935" s="255">
        <v>103166</v>
      </c>
      <c r="GQ935" s="255" t="s">
        <v>8023</v>
      </c>
    </row>
    <row r="936" spans="100:199" ht="14.85" customHeight="1">
      <c r="CV936" s="126" t="s">
        <v>8024</v>
      </c>
      <c r="CW936" s="127" t="s">
        <v>5152</v>
      </c>
      <c r="CX936" s="126" t="s">
        <v>8024</v>
      </c>
      <c r="CY936" s="127" t="s">
        <v>5152</v>
      </c>
      <c r="CZ936" s="126" t="s">
        <v>8024</v>
      </c>
      <c r="DA936" s="127" t="s">
        <v>5152</v>
      </c>
      <c r="DB936" s="126" t="s">
        <v>8024</v>
      </c>
      <c r="DC936" s="127" t="s">
        <v>5152</v>
      </c>
      <c r="EQ936" s="135"/>
      <c r="ES936" s="135"/>
      <c r="GP936" s="255">
        <v>103185</v>
      </c>
      <c r="GQ936" s="255" t="s">
        <v>8025</v>
      </c>
    </row>
    <row r="937" spans="100:199" ht="14.85" customHeight="1">
      <c r="CV937" s="126" t="s">
        <v>8024</v>
      </c>
      <c r="CW937" s="127" t="s">
        <v>5152</v>
      </c>
      <c r="CX937" s="126" t="s">
        <v>8024</v>
      </c>
      <c r="CY937" s="127" t="s">
        <v>5152</v>
      </c>
      <c r="CZ937" s="126" t="s">
        <v>8024</v>
      </c>
      <c r="DA937" s="127" t="s">
        <v>5152</v>
      </c>
      <c r="DB937" s="126" t="s">
        <v>8024</v>
      </c>
      <c r="DC937" s="127" t="s">
        <v>5152</v>
      </c>
      <c r="EQ937" s="135"/>
      <c r="ES937" s="135"/>
      <c r="GP937" s="255">
        <v>103200</v>
      </c>
      <c r="GQ937" s="255" t="s">
        <v>8026</v>
      </c>
    </row>
    <row r="938" spans="100:199" ht="14.85" customHeight="1">
      <c r="CV938" s="126" t="s">
        <v>8027</v>
      </c>
      <c r="CW938" s="127" t="s">
        <v>5153</v>
      </c>
      <c r="CX938" s="126" t="s">
        <v>8027</v>
      </c>
      <c r="CY938" s="127" t="s">
        <v>5153</v>
      </c>
      <c r="CZ938" s="126" t="s">
        <v>8027</v>
      </c>
      <c r="DA938" s="127" t="s">
        <v>5153</v>
      </c>
      <c r="DB938" s="126" t="s">
        <v>8027</v>
      </c>
      <c r="DC938" s="127" t="s">
        <v>5153</v>
      </c>
      <c r="EQ938" s="135"/>
      <c r="ES938" s="135"/>
      <c r="GP938" s="255">
        <v>103202</v>
      </c>
      <c r="GQ938" s="255" t="s">
        <v>8028</v>
      </c>
    </row>
    <row r="939" spans="100:199" ht="14.85" customHeight="1" thickBot="1">
      <c r="CV939" s="126" t="s">
        <v>8029</v>
      </c>
      <c r="CW939" s="127" t="s">
        <v>5154</v>
      </c>
      <c r="CX939" s="126" t="s">
        <v>8029</v>
      </c>
      <c r="CY939" s="127" t="s">
        <v>5154</v>
      </c>
      <c r="CZ939" s="126" t="s">
        <v>8029</v>
      </c>
      <c r="DA939" s="127" t="s">
        <v>5154</v>
      </c>
      <c r="DB939" s="126" t="s">
        <v>8029</v>
      </c>
      <c r="DC939" s="127" t="s">
        <v>5154</v>
      </c>
      <c r="EQ939" s="135"/>
      <c r="ES939" s="135"/>
      <c r="GP939" s="296">
        <v>103203</v>
      </c>
      <c r="GQ939" s="296" t="s">
        <v>8030</v>
      </c>
    </row>
    <row r="940" spans="100:199" ht="14.85" customHeight="1">
      <c r="CV940" s="126" t="s">
        <v>8031</v>
      </c>
      <c r="CW940" s="127" t="s">
        <v>5155</v>
      </c>
      <c r="CX940" s="126" t="s">
        <v>8031</v>
      </c>
      <c r="CY940" s="127" t="s">
        <v>5155</v>
      </c>
      <c r="CZ940" s="126" t="s">
        <v>8031</v>
      </c>
      <c r="DA940" s="127" t="s">
        <v>5155</v>
      </c>
      <c r="DB940" s="126" t="s">
        <v>8031</v>
      </c>
      <c r="DC940" s="127" t="s">
        <v>5155</v>
      </c>
      <c r="EQ940" s="135"/>
      <c r="ES940" s="135"/>
    </row>
    <row r="941" spans="100:199" ht="14.85" customHeight="1">
      <c r="CV941" s="126" t="s">
        <v>8032</v>
      </c>
      <c r="CW941" s="127" t="s">
        <v>5156</v>
      </c>
      <c r="CX941" s="126" t="s">
        <v>8032</v>
      </c>
      <c r="CY941" s="127" t="s">
        <v>5156</v>
      </c>
      <c r="CZ941" s="126" t="s">
        <v>8032</v>
      </c>
      <c r="DA941" s="127" t="s">
        <v>5156</v>
      </c>
      <c r="DB941" s="126" t="s">
        <v>8032</v>
      </c>
      <c r="DC941" s="127" t="s">
        <v>5156</v>
      </c>
      <c r="EQ941" s="135"/>
      <c r="ES941" s="135"/>
    </row>
    <row r="942" spans="100:199" ht="14.85" customHeight="1">
      <c r="CV942" s="126" t="s">
        <v>8033</v>
      </c>
      <c r="CW942" s="127" t="s">
        <v>5157</v>
      </c>
      <c r="CX942" s="126" t="s">
        <v>8033</v>
      </c>
      <c r="CY942" s="127" t="s">
        <v>5157</v>
      </c>
      <c r="CZ942" s="126" t="s">
        <v>8033</v>
      </c>
      <c r="DA942" s="127" t="s">
        <v>5157</v>
      </c>
      <c r="DB942" s="126" t="s">
        <v>8033</v>
      </c>
      <c r="DC942" s="127" t="s">
        <v>5157</v>
      </c>
      <c r="EQ942" s="135"/>
      <c r="ES942" s="135"/>
    </row>
    <row r="943" spans="100:199" ht="14.85" customHeight="1">
      <c r="CV943" s="126" t="s">
        <v>8033</v>
      </c>
      <c r="CW943" s="127" t="s">
        <v>5157</v>
      </c>
      <c r="CX943" s="126" t="s">
        <v>8033</v>
      </c>
      <c r="CY943" s="127" t="s">
        <v>5157</v>
      </c>
      <c r="CZ943" s="126" t="s">
        <v>8033</v>
      </c>
      <c r="DA943" s="127" t="s">
        <v>5157</v>
      </c>
      <c r="DB943" s="126" t="s">
        <v>8033</v>
      </c>
      <c r="DC943" s="127" t="s">
        <v>5157</v>
      </c>
      <c r="EQ943" s="135"/>
      <c r="ES943" s="135"/>
    </row>
    <row r="944" spans="100:199" ht="14.85" customHeight="1">
      <c r="CV944" s="126" t="s">
        <v>8034</v>
      </c>
      <c r="CW944" s="127" t="s">
        <v>5158</v>
      </c>
      <c r="CX944" s="126" t="s">
        <v>8034</v>
      </c>
      <c r="CY944" s="127" t="s">
        <v>5158</v>
      </c>
      <c r="CZ944" s="126" t="s">
        <v>8034</v>
      </c>
      <c r="DA944" s="127" t="s">
        <v>5158</v>
      </c>
      <c r="DB944" s="126" t="s">
        <v>8034</v>
      </c>
      <c r="DC944" s="127" t="s">
        <v>5158</v>
      </c>
      <c r="EQ944" s="135"/>
      <c r="ES944" s="135"/>
    </row>
    <row r="945" spans="100:149" ht="14.85" customHeight="1">
      <c r="CV945" s="126" t="s">
        <v>8035</v>
      </c>
      <c r="CW945" s="127" t="s">
        <v>5159</v>
      </c>
      <c r="CX945" s="126" t="s">
        <v>8035</v>
      </c>
      <c r="CY945" s="127" t="s">
        <v>5159</v>
      </c>
      <c r="CZ945" s="126" t="s">
        <v>8035</v>
      </c>
      <c r="DA945" s="127" t="s">
        <v>5159</v>
      </c>
      <c r="DB945" s="126" t="s">
        <v>8035</v>
      </c>
      <c r="DC945" s="127" t="s">
        <v>5159</v>
      </c>
      <c r="EQ945" s="135"/>
      <c r="ES945" s="135"/>
    </row>
    <row r="946" spans="100:149" ht="14.85" customHeight="1">
      <c r="CV946" s="126" t="s">
        <v>8036</v>
      </c>
      <c r="CW946" s="127" t="s">
        <v>5160</v>
      </c>
      <c r="CX946" s="126" t="s">
        <v>8036</v>
      </c>
      <c r="CY946" s="127" t="s">
        <v>5160</v>
      </c>
      <c r="CZ946" s="126" t="s">
        <v>8036</v>
      </c>
      <c r="DA946" s="127" t="s">
        <v>5160</v>
      </c>
      <c r="DB946" s="126" t="s">
        <v>8036</v>
      </c>
      <c r="DC946" s="127" t="s">
        <v>5160</v>
      </c>
      <c r="EQ946" s="135"/>
      <c r="ES946" s="135"/>
    </row>
    <row r="947" spans="100:149" ht="14.85" customHeight="1">
      <c r="CV947" s="126" t="s">
        <v>8037</v>
      </c>
      <c r="CW947" s="127" t="s">
        <v>5161</v>
      </c>
      <c r="CX947" s="126" t="s">
        <v>8037</v>
      </c>
      <c r="CY947" s="127" t="s">
        <v>5161</v>
      </c>
      <c r="CZ947" s="126" t="s">
        <v>8037</v>
      </c>
      <c r="DA947" s="127" t="s">
        <v>5161</v>
      </c>
      <c r="DB947" s="126" t="s">
        <v>8037</v>
      </c>
      <c r="DC947" s="127" t="s">
        <v>5161</v>
      </c>
      <c r="EQ947" s="135"/>
      <c r="ES947" s="135"/>
    </row>
    <row r="948" spans="100:149" ht="14.85" customHeight="1">
      <c r="CV948" s="126" t="s">
        <v>8038</v>
      </c>
      <c r="CW948" s="127" t="s">
        <v>5162</v>
      </c>
      <c r="CX948" s="126" t="s">
        <v>8038</v>
      </c>
      <c r="CY948" s="127" t="s">
        <v>5162</v>
      </c>
      <c r="CZ948" s="126" t="s">
        <v>8038</v>
      </c>
      <c r="DA948" s="127" t="s">
        <v>5162</v>
      </c>
      <c r="DB948" s="126" t="s">
        <v>8038</v>
      </c>
      <c r="DC948" s="127" t="s">
        <v>5162</v>
      </c>
      <c r="EQ948" s="135"/>
      <c r="ES948" s="135"/>
    </row>
    <row r="949" spans="100:149" ht="14.85" customHeight="1">
      <c r="CV949" s="126" t="s">
        <v>8038</v>
      </c>
      <c r="CW949" s="127" t="s">
        <v>5162</v>
      </c>
      <c r="CX949" s="126" t="s">
        <v>8038</v>
      </c>
      <c r="CY949" s="127" t="s">
        <v>5162</v>
      </c>
      <c r="CZ949" s="126" t="s">
        <v>8038</v>
      </c>
      <c r="DA949" s="127" t="s">
        <v>5162</v>
      </c>
      <c r="DB949" s="126" t="s">
        <v>8038</v>
      </c>
      <c r="DC949" s="127" t="s">
        <v>5162</v>
      </c>
      <c r="EQ949" s="135"/>
      <c r="ES949" s="135"/>
    </row>
    <row r="950" spans="100:149" ht="14.85" customHeight="1">
      <c r="CV950" s="126" t="s">
        <v>8038</v>
      </c>
      <c r="CW950" s="127" t="s">
        <v>5162</v>
      </c>
      <c r="CX950" s="126" t="s">
        <v>8038</v>
      </c>
      <c r="CY950" s="127" t="s">
        <v>5162</v>
      </c>
      <c r="CZ950" s="126" t="s">
        <v>8038</v>
      </c>
      <c r="DA950" s="127" t="s">
        <v>5162</v>
      </c>
      <c r="DB950" s="126" t="s">
        <v>8038</v>
      </c>
      <c r="DC950" s="127" t="s">
        <v>5162</v>
      </c>
      <c r="EQ950" s="135"/>
      <c r="ES950" s="135"/>
    </row>
    <row r="951" spans="100:149" ht="14.85" customHeight="1">
      <c r="CV951" s="126" t="s">
        <v>8039</v>
      </c>
      <c r="CW951" s="127" t="s">
        <v>5163</v>
      </c>
      <c r="CX951" s="126" t="s">
        <v>8039</v>
      </c>
      <c r="CY951" s="127" t="s">
        <v>5163</v>
      </c>
      <c r="CZ951" s="126" t="s">
        <v>8039</v>
      </c>
      <c r="DA951" s="127" t="s">
        <v>5163</v>
      </c>
      <c r="DB951" s="126" t="s">
        <v>8039</v>
      </c>
      <c r="DC951" s="127" t="s">
        <v>5163</v>
      </c>
      <c r="EQ951" s="135"/>
      <c r="ES951" s="135"/>
    </row>
    <row r="952" spans="100:149" ht="14.85" customHeight="1">
      <c r="CV952" s="126" t="s">
        <v>8040</v>
      </c>
      <c r="CW952" s="127" t="s">
        <v>5164</v>
      </c>
      <c r="CX952" s="126" t="s">
        <v>8040</v>
      </c>
      <c r="CY952" s="127" t="s">
        <v>5164</v>
      </c>
      <c r="CZ952" s="126" t="s">
        <v>8040</v>
      </c>
      <c r="DA952" s="127" t="s">
        <v>5164</v>
      </c>
      <c r="DB952" s="126" t="s">
        <v>8040</v>
      </c>
      <c r="DC952" s="127" t="s">
        <v>5164</v>
      </c>
      <c r="EQ952" s="135"/>
      <c r="ES952" s="135"/>
    </row>
    <row r="953" spans="100:149" ht="14.85" customHeight="1">
      <c r="CV953" s="126" t="s">
        <v>8041</v>
      </c>
      <c r="CW953" s="127" t="s">
        <v>5165</v>
      </c>
      <c r="CX953" s="126" t="s">
        <v>8041</v>
      </c>
      <c r="CY953" s="127" t="s">
        <v>5165</v>
      </c>
      <c r="CZ953" s="126" t="s">
        <v>8041</v>
      </c>
      <c r="DA953" s="127" t="s">
        <v>5165</v>
      </c>
      <c r="DB953" s="126" t="s">
        <v>8041</v>
      </c>
      <c r="DC953" s="127" t="s">
        <v>5165</v>
      </c>
      <c r="EQ953" s="135"/>
      <c r="ES953" s="135"/>
    </row>
    <row r="954" spans="100:149" ht="14.85" customHeight="1">
      <c r="CV954" s="126" t="s">
        <v>8042</v>
      </c>
      <c r="CW954" s="127" t="s">
        <v>5166</v>
      </c>
      <c r="CX954" s="126" t="s">
        <v>8042</v>
      </c>
      <c r="CY954" s="127" t="s">
        <v>5166</v>
      </c>
      <c r="CZ954" s="126" t="s">
        <v>8042</v>
      </c>
      <c r="DA954" s="127" t="s">
        <v>5166</v>
      </c>
      <c r="DB954" s="126" t="s">
        <v>8042</v>
      </c>
      <c r="DC954" s="127" t="s">
        <v>5166</v>
      </c>
      <c r="EQ954" s="135"/>
      <c r="ES954" s="135"/>
    </row>
    <row r="955" spans="100:149" ht="14.85" customHeight="1">
      <c r="CV955" s="126" t="s">
        <v>8043</v>
      </c>
      <c r="CW955" s="127" t="s">
        <v>5167</v>
      </c>
      <c r="CX955" s="126" t="s">
        <v>8043</v>
      </c>
      <c r="CY955" s="127" t="s">
        <v>5167</v>
      </c>
      <c r="CZ955" s="126" t="s">
        <v>8043</v>
      </c>
      <c r="DA955" s="127" t="s">
        <v>5167</v>
      </c>
      <c r="DB955" s="126" t="s">
        <v>8043</v>
      </c>
      <c r="DC955" s="127" t="s">
        <v>5167</v>
      </c>
      <c r="EQ955" s="135"/>
      <c r="ES955" s="135"/>
    </row>
    <row r="956" spans="100:149" ht="14.85" customHeight="1">
      <c r="CV956" s="126" t="s">
        <v>8044</v>
      </c>
      <c r="CW956" s="127" t="s">
        <v>5168</v>
      </c>
      <c r="CX956" s="126" t="s">
        <v>8044</v>
      </c>
      <c r="CY956" s="127" t="s">
        <v>5168</v>
      </c>
      <c r="CZ956" s="126" t="s">
        <v>8044</v>
      </c>
      <c r="DA956" s="127" t="s">
        <v>5168</v>
      </c>
      <c r="DB956" s="126" t="s">
        <v>8044</v>
      </c>
      <c r="DC956" s="127" t="s">
        <v>5168</v>
      </c>
      <c r="EQ956" s="135"/>
      <c r="ES956" s="135"/>
    </row>
    <row r="957" spans="100:149" ht="14.85" customHeight="1">
      <c r="CV957" s="126" t="s">
        <v>8045</v>
      </c>
      <c r="CW957" s="127" t="s">
        <v>5169</v>
      </c>
      <c r="CX957" s="126" t="s">
        <v>8045</v>
      </c>
      <c r="CY957" s="127" t="s">
        <v>5169</v>
      </c>
      <c r="CZ957" s="126" t="s">
        <v>8045</v>
      </c>
      <c r="DA957" s="127" t="s">
        <v>5169</v>
      </c>
      <c r="DB957" s="126" t="s">
        <v>8045</v>
      </c>
      <c r="DC957" s="127" t="s">
        <v>5169</v>
      </c>
      <c r="EQ957" s="135"/>
      <c r="ES957" s="135"/>
    </row>
    <row r="958" spans="100:149" ht="14.85" customHeight="1">
      <c r="CV958" s="126" t="s">
        <v>8046</v>
      </c>
      <c r="CW958" s="127" t="s">
        <v>5170</v>
      </c>
      <c r="CX958" s="126" t="s">
        <v>8046</v>
      </c>
      <c r="CY958" s="127" t="s">
        <v>5170</v>
      </c>
      <c r="CZ958" s="126" t="s">
        <v>8046</v>
      </c>
      <c r="DA958" s="127" t="s">
        <v>5170</v>
      </c>
      <c r="DB958" s="126" t="s">
        <v>8046</v>
      </c>
      <c r="DC958" s="127" t="s">
        <v>5170</v>
      </c>
      <c r="EQ958" s="135"/>
      <c r="ES958" s="135"/>
    </row>
    <row r="959" spans="100:149" ht="14.85" customHeight="1">
      <c r="CV959" s="126" t="s">
        <v>8047</v>
      </c>
      <c r="CW959" s="127" t="s">
        <v>5171</v>
      </c>
      <c r="CX959" s="126" t="s">
        <v>8047</v>
      </c>
      <c r="CY959" s="127" t="s">
        <v>5171</v>
      </c>
      <c r="CZ959" s="126" t="s">
        <v>8047</v>
      </c>
      <c r="DA959" s="127" t="s">
        <v>5171</v>
      </c>
      <c r="DB959" s="126" t="s">
        <v>8047</v>
      </c>
      <c r="DC959" s="127" t="s">
        <v>5171</v>
      </c>
      <c r="EQ959" s="135"/>
      <c r="ES959" s="135"/>
    </row>
    <row r="960" spans="100:149" ht="14.85" customHeight="1">
      <c r="CV960" s="126" t="s">
        <v>5172</v>
      </c>
      <c r="CW960" s="127" t="s">
        <v>5173</v>
      </c>
      <c r="CX960" s="126" t="s">
        <v>5172</v>
      </c>
      <c r="CY960" s="127" t="s">
        <v>5173</v>
      </c>
      <c r="CZ960" s="126" t="s">
        <v>5172</v>
      </c>
      <c r="DA960" s="127" t="s">
        <v>5173</v>
      </c>
      <c r="DB960" s="126" t="s">
        <v>5172</v>
      </c>
      <c r="DC960" s="127" t="s">
        <v>5173</v>
      </c>
      <c r="EQ960" s="135"/>
      <c r="ES960" s="135"/>
    </row>
    <row r="961" spans="100:149" ht="14.85" customHeight="1">
      <c r="CV961" s="126" t="s">
        <v>8048</v>
      </c>
      <c r="CW961" s="127" t="s">
        <v>5174</v>
      </c>
      <c r="CX961" s="126" t="s">
        <v>8048</v>
      </c>
      <c r="CY961" s="127" t="s">
        <v>5174</v>
      </c>
      <c r="CZ961" s="126" t="s">
        <v>8048</v>
      </c>
      <c r="DA961" s="127" t="s">
        <v>5174</v>
      </c>
      <c r="DB961" s="126" t="s">
        <v>8048</v>
      </c>
      <c r="DC961" s="127" t="s">
        <v>5174</v>
      </c>
      <c r="EQ961" s="135"/>
      <c r="ES961" s="135"/>
    </row>
    <row r="962" spans="100:149" ht="14.85" customHeight="1">
      <c r="CV962" s="126" t="s">
        <v>8049</v>
      </c>
      <c r="CW962" s="127" t="s">
        <v>5175</v>
      </c>
      <c r="CX962" s="126" t="s">
        <v>8049</v>
      </c>
      <c r="CY962" s="127" t="s">
        <v>5175</v>
      </c>
      <c r="CZ962" s="126" t="s">
        <v>8049</v>
      </c>
      <c r="DA962" s="127" t="s">
        <v>5175</v>
      </c>
      <c r="DB962" s="126" t="s">
        <v>8049</v>
      </c>
      <c r="DC962" s="127" t="s">
        <v>5175</v>
      </c>
      <c r="EQ962" s="135"/>
      <c r="ES962" s="135"/>
    </row>
    <row r="963" spans="100:149" ht="14.85" customHeight="1">
      <c r="CV963" s="126" t="s">
        <v>8050</v>
      </c>
      <c r="CW963" s="127" t="s">
        <v>5176</v>
      </c>
      <c r="CX963" s="126" t="s">
        <v>8050</v>
      </c>
      <c r="CY963" s="127" t="s">
        <v>5176</v>
      </c>
      <c r="CZ963" s="126" t="s">
        <v>8050</v>
      </c>
      <c r="DA963" s="127" t="s">
        <v>5176</v>
      </c>
      <c r="DB963" s="126" t="s">
        <v>8050</v>
      </c>
      <c r="DC963" s="127" t="s">
        <v>5176</v>
      </c>
      <c r="EQ963" s="135"/>
      <c r="ES963" s="135"/>
    </row>
    <row r="964" spans="100:149" ht="14.85" customHeight="1">
      <c r="CV964" s="126" t="s">
        <v>8051</v>
      </c>
      <c r="CW964" s="127" t="s">
        <v>5177</v>
      </c>
      <c r="CX964" s="126" t="s">
        <v>8051</v>
      </c>
      <c r="CY964" s="127" t="s">
        <v>5177</v>
      </c>
      <c r="CZ964" s="126" t="s">
        <v>8051</v>
      </c>
      <c r="DA964" s="127" t="s">
        <v>5177</v>
      </c>
      <c r="DB964" s="126" t="s">
        <v>8051</v>
      </c>
      <c r="DC964" s="127" t="s">
        <v>5177</v>
      </c>
      <c r="EQ964" s="135"/>
      <c r="ES964" s="135"/>
    </row>
    <row r="965" spans="100:149" ht="14.85" customHeight="1">
      <c r="CV965" s="126" t="s">
        <v>8052</v>
      </c>
      <c r="CW965" s="127" t="s">
        <v>5178</v>
      </c>
      <c r="CX965" s="126" t="s">
        <v>8052</v>
      </c>
      <c r="CY965" s="127" t="s">
        <v>5178</v>
      </c>
      <c r="CZ965" s="126" t="s">
        <v>8052</v>
      </c>
      <c r="DA965" s="127" t="s">
        <v>5178</v>
      </c>
      <c r="DB965" s="126" t="s">
        <v>8052</v>
      </c>
      <c r="DC965" s="127" t="s">
        <v>5178</v>
      </c>
      <c r="EQ965" s="135"/>
      <c r="ES965" s="135"/>
    </row>
    <row r="966" spans="100:149" ht="14.85" customHeight="1">
      <c r="CV966" s="126" t="s">
        <v>8052</v>
      </c>
      <c r="CW966" s="127" t="s">
        <v>5178</v>
      </c>
      <c r="CX966" s="126" t="s">
        <v>8052</v>
      </c>
      <c r="CY966" s="127" t="s">
        <v>5178</v>
      </c>
      <c r="CZ966" s="126" t="s">
        <v>8052</v>
      </c>
      <c r="DA966" s="127" t="s">
        <v>5178</v>
      </c>
      <c r="DB966" s="126" t="s">
        <v>8052</v>
      </c>
      <c r="DC966" s="127" t="s">
        <v>5178</v>
      </c>
      <c r="EQ966" s="135"/>
      <c r="ES966" s="135"/>
    </row>
    <row r="967" spans="100:149" ht="14.85" customHeight="1">
      <c r="CV967" s="126" t="s">
        <v>8053</v>
      </c>
      <c r="CW967" s="127" t="s">
        <v>5179</v>
      </c>
      <c r="CX967" s="126" t="s">
        <v>8053</v>
      </c>
      <c r="CY967" s="127" t="s">
        <v>5179</v>
      </c>
      <c r="CZ967" s="126" t="s">
        <v>8053</v>
      </c>
      <c r="DA967" s="127" t="s">
        <v>5179</v>
      </c>
      <c r="DB967" s="126" t="s">
        <v>8053</v>
      </c>
      <c r="DC967" s="127" t="s">
        <v>5179</v>
      </c>
      <c r="EQ967" s="135"/>
      <c r="ES967" s="135"/>
    </row>
    <row r="968" spans="100:149" ht="14.85" customHeight="1">
      <c r="CV968" s="126" t="s">
        <v>8054</v>
      </c>
      <c r="CW968" s="127" t="s">
        <v>5180</v>
      </c>
      <c r="CX968" s="126" t="s">
        <v>8054</v>
      </c>
      <c r="CY968" s="127" t="s">
        <v>5180</v>
      </c>
      <c r="CZ968" s="126" t="s">
        <v>8054</v>
      </c>
      <c r="DA968" s="127" t="s">
        <v>5180</v>
      </c>
      <c r="DB968" s="126" t="s">
        <v>8054</v>
      </c>
      <c r="DC968" s="127" t="s">
        <v>5180</v>
      </c>
      <c r="EQ968" s="135"/>
      <c r="ES968" s="135"/>
    </row>
    <row r="969" spans="100:149" ht="14.85" customHeight="1">
      <c r="CV969" s="126" t="s">
        <v>8055</v>
      </c>
      <c r="CW969" s="127" t="s">
        <v>5181</v>
      </c>
      <c r="CX969" s="126" t="s">
        <v>8055</v>
      </c>
      <c r="CY969" s="127" t="s">
        <v>5181</v>
      </c>
      <c r="CZ969" s="126" t="s">
        <v>8055</v>
      </c>
      <c r="DA969" s="127" t="s">
        <v>5181</v>
      </c>
      <c r="DB969" s="126" t="s">
        <v>8055</v>
      </c>
      <c r="DC969" s="127" t="s">
        <v>5181</v>
      </c>
      <c r="EQ969" s="135"/>
      <c r="ES969" s="135"/>
    </row>
    <row r="970" spans="100:149" ht="14.85" customHeight="1">
      <c r="CV970" s="126" t="s">
        <v>8056</v>
      </c>
      <c r="CW970" s="127" t="s">
        <v>5182</v>
      </c>
      <c r="CX970" s="126" t="s">
        <v>8056</v>
      </c>
      <c r="CY970" s="127" t="s">
        <v>5182</v>
      </c>
      <c r="CZ970" s="126" t="s">
        <v>8056</v>
      </c>
      <c r="DA970" s="127" t="s">
        <v>5182</v>
      </c>
      <c r="DB970" s="126" t="s">
        <v>8056</v>
      </c>
      <c r="DC970" s="127" t="s">
        <v>5182</v>
      </c>
      <c r="EQ970" s="135"/>
      <c r="ES970" s="135"/>
    </row>
    <row r="971" spans="100:149" ht="14.85" customHeight="1">
      <c r="CV971" s="126" t="s">
        <v>8057</v>
      </c>
      <c r="CW971" s="127" t="s">
        <v>5183</v>
      </c>
      <c r="CX971" s="126" t="s">
        <v>8057</v>
      </c>
      <c r="CY971" s="127" t="s">
        <v>5183</v>
      </c>
      <c r="CZ971" s="126" t="s">
        <v>8057</v>
      </c>
      <c r="DA971" s="127" t="s">
        <v>5183</v>
      </c>
      <c r="DB971" s="126" t="s">
        <v>8057</v>
      </c>
      <c r="DC971" s="127" t="s">
        <v>5183</v>
      </c>
      <c r="EQ971" s="135"/>
      <c r="ES971" s="135"/>
    </row>
    <row r="972" spans="100:149" ht="14.85" customHeight="1">
      <c r="CV972" s="126" t="s">
        <v>8058</v>
      </c>
      <c r="CW972" s="127" t="s">
        <v>5184</v>
      </c>
      <c r="CX972" s="126" t="s">
        <v>8058</v>
      </c>
      <c r="CY972" s="127" t="s">
        <v>5184</v>
      </c>
      <c r="CZ972" s="126" t="s">
        <v>8058</v>
      </c>
      <c r="DA972" s="127" t="s">
        <v>5184</v>
      </c>
      <c r="DB972" s="126" t="s">
        <v>8058</v>
      </c>
      <c r="DC972" s="127" t="s">
        <v>5184</v>
      </c>
      <c r="EQ972" s="135"/>
      <c r="ES972" s="135"/>
    </row>
    <row r="973" spans="100:149" ht="14.85" customHeight="1">
      <c r="CV973" s="126" t="s">
        <v>8059</v>
      </c>
      <c r="CW973" s="127" t="s">
        <v>5185</v>
      </c>
      <c r="CX973" s="126" t="s">
        <v>8059</v>
      </c>
      <c r="CY973" s="127" t="s">
        <v>5185</v>
      </c>
      <c r="CZ973" s="126" t="s">
        <v>8059</v>
      </c>
      <c r="DA973" s="127" t="s">
        <v>5185</v>
      </c>
      <c r="DB973" s="126" t="s">
        <v>8059</v>
      </c>
      <c r="DC973" s="127" t="s">
        <v>5185</v>
      </c>
      <c r="EQ973" s="135"/>
      <c r="ES973" s="135"/>
    </row>
    <row r="974" spans="100:149" ht="14.85" customHeight="1">
      <c r="CV974" s="126" t="s">
        <v>8060</v>
      </c>
      <c r="CW974" s="127" t="s">
        <v>5186</v>
      </c>
      <c r="CX974" s="126" t="s">
        <v>8060</v>
      </c>
      <c r="CY974" s="127" t="s">
        <v>5186</v>
      </c>
      <c r="CZ974" s="126" t="s">
        <v>8060</v>
      </c>
      <c r="DA974" s="127" t="s">
        <v>5186</v>
      </c>
      <c r="DB974" s="126" t="s">
        <v>8060</v>
      </c>
      <c r="DC974" s="127" t="s">
        <v>5186</v>
      </c>
      <c r="EQ974" s="135"/>
      <c r="ES974" s="135"/>
    </row>
    <row r="975" spans="100:149" ht="14.85" customHeight="1">
      <c r="CV975" s="126" t="s">
        <v>8061</v>
      </c>
      <c r="CW975" s="127" t="s">
        <v>5187</v>
      </c>
      <c r="CX975" s="126" t="s">
        <v>8061</v>
      </c>
      <c r="CY975" s="127" t="s">
        <v>5187</v>
      </c>
      <c r="CZ975" s="126" t="s">
        <v>8061</v>
      </c>
      <c r="DA975" s="127" t="s">
        <v>5187</v>
      </c>
      <c r="DB975" s="126" t="s">
        <v>8061</v>
      </c>
      <c r="DC975" s="127" t="s">
        <v>5187</v>
      </c>
      <c r="EQ975" s="135"/>
      <c r="ES975" s="135"/>
    </row>
    <row r="976" spans="100:149" ht="14.85" customHeight="1">
      <c r="CV976" s="126" t="s">
        <v>8062</v>
      </c>
      <c r="CW976" s="127" t="s">
        <v>5188</v>
      </c>
      <c r="CX976" s="126" t="s">
        <v>8062</v>
      </c>
      <c r="CY976" s="127" t="s">
        <v>5188</v>
      </c>
      <c r="CZ976" s="126" t="s">
        <v>8062</v>
      </c>
      <c r="DA976" s="127" t="s">
        <v>5188</v>
      </c>
      <c r="DB976" s="126" t="s">
        <v>8062</v>
      </c>
      <c r="DC976" s="127" t="s">
        <v>5188</v>
      </c>
      <c r="EQ976" s="135"/>
      <c r="ES976" s="135"/>
    </row>
    <row r="977" spans="100:149" ht="14.85" customHeight="1">
      <c r="CV977" s="126" t="s">
        <v>8063</v>
      </c>
      <c r="CW977" s="127" t="s">
        <v>5189</v>
      </c>
      <c r="CX977" s="126" t="s">
        <v>8063</v>
      </c>
      <c r="CY977" s="127" t="s">
        <v>5189</v>
      </c>
      <c r="CZ977" s="126" t="s">
        <v>8063</v>
      </c>
      <c r="DA977" s="127" t="s">
        <v>5189</v>
      </c>
      <c r="DB977" s="126" t="s">
        <v>8063</v>
      </c>
      <c r="DC977" s="127" t="s">
        <v>5189</v>
      </c>
      <c r="EQ977" s="135"/>
      <c r="ES977" s="135"/>
    </row>
    <row r="978" spans="100:149" ht="14.85" customHeight="1">
      <c r="CV978" s="126" t="s">
        <v>8064</v>
      </c>
      <c r="CW978" s="127" t="s">
        <v>5190</v>
      </c>
      <c r="CX978" s="126" t="s">
        <v>8064</v>
      </c>
      <c r="CY978" s="127" t="s">
        <v>5190</v>
      </c>
      <c r="CZ978" s="126" t="s">
        <v>8064</v>
      </c>
      <c r="DA978" s="127" t="s">
        <v>5190</v>
      </c>
      <c r="DB978" s="126" t="s">
        <v>8064</v>
      </c>
      <c r="DC978" s="127" t="s">
        <v>5190</v>
      </c>
      <c r="EQ978" s="135"/>
      <c r="ES978" s="135"/>
    </row>
    <row r="979" spans="100:149" ht="14.85" customHeight="1">
      <c r="CV979" s="126" t="s">
        <v>8065</v>
      </c>
      <c r="CW979" s="127" t="s">
        <v>5191</v>
      </c>
      <c r="CX979" s="126" t="s">
        <v>8065</v>
      </c>
      <c r="CY979" s="127" t="s">
        <v>5191</v>
      </c>
      <c r="CZ979" s="126" t="s">
        <v>8065</v>
      </c>
      <c r="DA979" s="127" t="s">
        <v>5191</v>
      </c>
      <c r="DB979" s="126" t="s">
        <v>8065</v>
      </c>
      <c r="DC979" s="127" t="s">
        <v>5191</v>
      </c>
      <c r="EQ979" s="135"/>
      <c r="ES979" s="135"/>
    </row>
    <row r="980" spans="100:149" ht="14.85" customHeight="1">
      <c r="CV980" s="126" t="s">
        <v>8066</v>
      </c>
      <c r="CW980" s="127" t="s">
        <v>5192</v>
      </c>
      <c r="CX980" s="126" t="s">
        <v>8066</v>
      </c>
      <c r="CY980" s="127" t="s">
        <v>5192</v>
      </c>
      <c r="CZ980" s="126" t="s">
        <v>8066</v>
      </c>
      <c r="DA980" s="127" t="s">
        <v>5192</v>
      </c>
      <c r="DB980" s="126" t="s">
        <v>8066</v>
      </c>
      <c r="DC980" s="127" t="s">
        <v>5192</v>
      </c>
      <c r="EQ980" s="135"/>
      <c r="ES980" s="135"/>
    </row>
    <row r="981" spans="100:149" ht="14.85" customHeight="1">
      <c r="CV981" s="146" t="s">
        <v>8067</v>
      </c>
      <c r="CW981" s="147" t="s">
        <v>5193</v>
      </c>
      <c r="CX981" s="146" t="s">
        <v>8067</v>
      </c>
      <c r="CY981" s="147" t="s">
        <v>5193</v>
      </c>
      <c r="CZ981" s="146" t="s">
        <v>8067</v>
      </c>
      <c r="DA981" s="147" t="s">
        <v>5193</v>
      </c>
      <c r="DB981" s="146" t="s">
        <v>8067</v>
      </c>
      <c r="DC981" s="147" t="s">
        <v>5193</v>
      </c>
      <c r="EQ981" s="135"/>
      <c r="ES981" s="135"/>
    </row>
    <row r="982" spans="100:149" ht="14.85" customHeight="1">
      <c r="CV982" s="146" t="s">
        <v>8068</v>
      </c>
      <c r="CW982" s="147" t="s">
        <v>5194</v>
      </c>
      <c r="CX982" s="146" t="s">
        <v>8068</v>
      </c>
      <c r="CY982" s="147" t="s">
        <v>5194</v>
      </c>
      <c r="CZ982" s="146" t="s">
        <v>8068</v>
      </c>
      <c r="DA982" s="147" t="s">
        <v>5194</v>
      </c>
      <c r="DB982" s="146" t="s">
        <v>8068</v>
      </c>
      <c r="DC982" s="147" t="s">
        <v>5194</v>
      </c>
      <c r="EQ982" s="135"/>
      <c r="ES982" s="135"/>
    </row>
    <row r="983" spans="100:149" ht="14.85" customHeight="1">
      <c r="CV983" s="146" t="s">
        <v>8068</v>
      </c>
      <c r="CW983" s="147" t="s">
        <v>5194</v>
      </c>
      <c r="CX983" s="146" t="s">
        <v>8068</v>
      </c>
      <c r="CY983" s="147" t="s">
        <v>5194</v>
      </c>
      <c r="CZ983" s="146" t="s">
        <v>8068</v>
      </c>
      <c r="DA983" s="147" t="s">
        <v>5194</v>
      </c>
      <c r="DB983" s="146" t="s">
        <v>8068</v>
      </c>
      <c r="DC983" s="147" t="s">
        <v>5194</v>
      </c>
      <c r="EQ983" s="135"/>
      <c r="ES983" s="135"/>
    </row>
    <row r="984" spans="100:149" ht="14.85" customHeight="1">
      <c r="CV984" s="146" t="s">
        <v>8069</v>
      </c>
      <c r="CW984" s="147" t="s">
        <v>5195</v>
      </c>
      <c r="CX984" s="146" t="s">
        <v>8069</v>
      </c>
      <c r="CY984" s="147" t="s">
        <v>5195</v>
      </c>
      <c r="CZ984" s="146" t="s">
        <v>8069</v>
      </c>
      <c r="DA984" s="147" t="s">
        <v>5195</v>
      </c>
      <c r="DB984" s="146" t="s">
        <v>8069</v>
      </c>
      <c r="DC984" s="147" t="s">
        <v>5195</v>
      </c>
      <c r="EQ984" s="135"/>
      <c r="ES984" s="135"/>
    </row>
    <row r="985" spans="100:149" ht="14.85" customHeight="1">
      <c r="CV985" s="146" t="s">
        <v>8070</v>
      </c>
      <c r="CW985" s="147" t="s">
        <v>5196</v>
      </c>
      <c r="CX985" s="146" t="s">
        <v>8070</v>
      </c>
      <c r="CY985" s="147" t="s">
        <v>5196</v>
      </c>
      <c r="CZ985" s="146" t="s">
        <v>8070</v>
      </c>
      <c r="DA985" s="147" t="s">
        <v>5196</v>
      </c>
      <c r="DB985" s="146" t="s">
        <v>8070</v>
      </c>
      <c r="DC985" s="147" t="s">
        <v>5196</v>
      </c>
      <c r="EQ985" s="135"/>
      <c r="ES985" s="135"/>
    </row>
    <row r="986" spans="100:149" ht="14.85" customHeight="1">
      <c r="CV986" s="146" t="s">
        <v>8071</v>
      </c>
      <c r="CW986" s="147" t="s">
        <v>5197</v>
      </c>
      <c r="CX986" s="146" t="s">
        <v>8071</v>
      </c>
      <c r="CY986" s="147" t="s">
        <v>5197</v>
      </c>
      <c r="CZ986" s="146" t="s">
        <v>8071</v>
      </c>
      <c r="DA986" s="147" t="s">
        <v>5197</v>
      </c>
      <c r="DB986" s="146" t="s">
        <v>8071</v>
      </c>
      <c r="DC986" s="147" t="s">
        <v>5197</v>
      </c>
      <c r="EQ986" s="135"/>
      <c r="ES986" s="135"/>
    </row>
    <row r="987" spans="100:149" ht="14.85" customHeight="1">
      <c r="CV987" s="146" t="s">
        <v>8072</v>
      </c>
      <c r="CW987" s="147" t="s">
        <v>5198</v>
      </c>
      <c r="CX987" s="146" t="s">
        <v>8072</v>
      </c>
      <c r="CY987" s="147" t="s">
        <v>5198</v>
      </c>
      <c r="CZ987" s="146" t="s">
        <v>8072</v>
      </c>
      <c r="DA987" s="147" t="s">
        <v>5198</v>
      </c>
      <c r="DB987" s="146" t="s">
        <v>8072</v>
      </c>
      <c r="DC987" s="147" t="s">
        <v>5198</v>
      </c>
      <c r="EQ987" s="135"/>
      <c r="ES987" s="135"/>
    </row>
    <row r="988" spans="100:149" ht="14.85" customHeight="1">
      <c r="CV988" s="146" t="s">
        <v>8073</v>
      </c>
      <c r="CW988" s="147" t="s">
        <v>5199</v>
      </c>
      <c r="CX988" s="146" t="s">
        <v>8073</v>
      </c>
      <c r="CY988" s="147" t="s">
        <v>5199</v>
      </c>
      <c r="CZ988" s="146" t="s">
        <v>8073</v>
      </c>
      <c r="DA988" s="147" t="s">
        <v>5199</v>
      </c>
      <c r="DB988" s="146" t="s">
        <v>8073</v>
      </c>
      <c r="DC988" s="147" t="s">
        <v>5199</v>
      </c>
      <c r="EQ988" s="135"/>
      <c r="ES988" s="135"/>
    </row>
    <row r="989" spans="100:149" ht="14.85" customHeight="1">
      <c r="CV989" s="146" t="s">
        <v>5200</v>
      </c>
      <c r="CW989" s="147" t="s">
        <v>5201</v>
      </c>
      <c r="CX989" s="146" t="s">
        <v>5200</v>
      </c>
      <c r="CY989" s="147" t="s">
        <v>5201</v>
      </c>
      <c r="CZ989" s="146" t="s">
        <v>5200</v>
      </c>
      <c r="DA989" s="147" t="s">
        <v>5201</v>
      </c>
      <c r="DB989" s="146" t="s">
        <v>5200</v>
      </c>
      <c r="DC989" s="147" t="s">
        <v>5201</v>
      </c>
      <c r="EQ989" s="135"/>
      <c r="ES989" s="135"/>
    </row>
    <row r="990" spans="100:149" ht="14.85" customHeight="1">
      <c r="CV990" s="146" t="s">
        <v>8074</v>
      </c>
      <c r="CW990" s="147" t="s">
        <v>5202</v>
      </c>
      <c r="CX990" s="146" t="s">
        <v>8074</v>
      </c>
      <c r="CY990" s="147" t="s">
        <v>5202</v>
      </c>
      <c r="CZ990" s="146" t="s">
        <v>8074</v>
      </c>
      <c r="DA990" s="147" t="s">
        <v>5202</v>
      </c>
      <c r="DB990" s="146" t="s">
        <v>8074</v>
      </c>
      <c r="DC990" s="147" t="s">
        <v>5202</v>
      </c>
      <c r="EQ990" s="135"/>
      <c r="ES990" s="135"/>
    </row>
    <row r="991" spans="100:149" ht="14.85" customHeight="1">
      <c r="CV991" s="146" t="s">
        <v>8074</v>
      </c>
      <c r="CW991" s="147" t="s">
        <v>5202</v>
      </c>
      <c r="CX991" s="146" t="s">
        <v>8074</v>
      </c>
      <c r="CY991" s="147" t="s">
        <v>5202</v>
      </c>
      <c r="CZ991" s="146" t="s">
        <v>8074</v>
      </c>
      <c r="DA991" s="147" t="s">
        <v>5202</v>
      </c>
      <c r="DB991" s="146" t="s">
        <v>8074</v>
      </c>
      <c r="DC991" s="147" t="s">
        <v>5202</v>
      </c>
      <c r="EQ991" s="135"/>
      <c r="ES991" s="135"/>
    </row>
    <row r="992" spans="100:149" ht="14.85" customHeight="1">
      <c r="CV992" s="146" t="s">
        <v>8074</v>
      </c>
      <c r="CW992" s="147" t="s">
        <v>5202</v>
      </c>
      <c r="CX992" s="146" t="s">
        <v>8074</v>
      </c>
      <c r="CY992" s="147" t="s">
        <v>5202</v>
      </c>
      <c r="CZ992" s="146" t="s">
        <v>8074</v>
      </c>
      <c r="DA992" s="147" t="s">
        <v>5202</v>
      </c>
      <c r="DB992" s="146" t="s">
        <v>8074</v>
      </c>
      <c r="DC992" s="147" t="s">
        <v>5202</v>
      </c>
      <c r="EQ992" s="135"/>
      <c r="ES992" s="135"/>
    </row>
    <row r="993" spans="100:149" ht="14.85" customHeight="1">
      <c r="CV993" s="146" t="s">
        <v>8075</v>
      </c>
      <c r="CW993" s="147" t="s">
        <v>5203</v>
      </c>
      <c r="CX993" s="146" t="s">
        <v>8075</v>
      </c>
      <c r="CY993" s="147" t="s">
        <v>5203</v>
      </c>
      <c r="CZ993" s="146" t="s">
        <v>8075</v>
      </c>
      <c r="DA993" s="147" t="s">
        <v>5203</v>
      </c>
      <c r="DB993" s="146" t="s">
        <v>8075</v>
      </c>
      <c r="DC993" s="147" t="s">
        <v>5203</v>
      </c>
      <c r="EQ993" s="135"/>
      <c r="ES993" s="135"/>
    </row>
    <row r="994" spans="100:149" ht="14.85" customHeight="1">
      <c r="CV994" s="146" t="s">
        <v>8076</v>
      </c>
      <c r="CW994" s="147" t="s">
        <v>5204</v>
      </c>
      <c r="CX994" s="146" t="s">
        <v>8076</v>
      </c>
      <c r="CY994" s="147" t="s">
        <v>5204</v>
      </c>
      <c r="CZ994" s="146" t="s">
        <v>8076</v>
      </c>
      <c r="DA994" s="147" t="s">
        <v>5204</v>
      </c>
      <c r="DB994" s="146" t="s">
        <v>8076</v>
      </c>
      <c r="DC994" s="147" t="s">
        <v>5204</v>
      </c>
      <c r="EQ994" s="135"/>
      <c r="ES994" s="135"/>
    </row>
    <row r="995" spans="100:149" ht="14.85" customHeight="1">
      <c r="CV995" s="146" t="s">
        <v>8076</v>
      </c>
      <c r="CW995" s="147" t="s">
        <v>5204</v>
      </c>
      <c r="CX995" s="146" t="s">
        <v>8076</v>
      </c>
      <c r="CY995" s="147" t="s">
        <v>5204</v>
      </c>
      <c r="CZ995" s="146" t="s">
        <v>8076</v>
      </c>
      <c r="DA995" s="147" t="s">
        <v>5204</v>
      </c>
      <c r="DB995" s="146" t="s">
        <v>8076</v>
      </c>
      <c r="DC995" s="147" t="s">
        <v>5204</v>
      </c>
      <c r="EQ995" s="135"/>
      <c r="ES995" s="135"/>
    </row>
    <row r="996" spans="100:149" ht="14.85" customHeight="1">
      <c r="CV996" s="146" t="s">
        <v>8077</v>
      </c>
      <c r="CW996" s="147" t="s">
        <v>5205</v>
      </c>
      <c r="CX996" s="146" t="s">
        <v>8077</v>
      </c>
      <c r="CY996" s="147" t="s">
        <v>5205</v>
      </c>
      <c r="CZ996" s="146" t="s">
        <v>8077</v>
      </c>
      <c r="DA996" s="147" t="s">
        <v>5205</v>
      </c>
      <c r="DB996" s="146" t="s">
        <v>8077</v>
      </c>
      <c r="DC996" s="147" t="s">
        <v>5205</v>
      </c>
      <c r="EQ996" s="135"/>
      <c r="ES996" s="135"/>
    </row>
    <row r="997" spans="100:149" ht="14.85" customHeight="1">
      <c r="CV997" s="146" t="s">
        <v>8077</v>
      </c>
      <c r="CW997" s="147" t="s">
        <v>5205</v>
      </c>
      <c r="CX997" s="146" t="s">
        <v>8077</v>
      </c>
      <c r="CY997" s="147" t="s">
        <v>5205</v>
      </c>
      <c r="CZ997" s="146" t="s">
        <v>8077</v>
      </c>
      <c r="DA997" s="147" t="s">
        <v>5205</v>
      </c>
      <c r="DB997" s="146" t="s">
        <v>8077</v>
      </c>
      <c r="DC997" s="147" t="s">
        <v>5205</v>
      </c>
      <c r="EO997" s="135"/>
      <c r="EQ997" s="135"/>
    </row>
    <row r="998" spans="100:149" ht="14.85" customHeight="1">
      <c r="CV998" s="146" t="s">
        <v>5206</v>
      </c>
      <c r="CW998" s="147" t="s">
        <v>5207</v>
      </c>
      <c r="CX998" s="146" t="s">
        <v>5206</v>
      </c>
      <c r="CY998" s="147" t="s">
        <v>5207</v>
      </c>
      <c r="CZ998" s="146" t="s">
        <v>5206</v>
      </c>
      <c r="DA998" s="147" t="s">
        <v>5207</v>
      </c>
      <c r="DB998" s="146" t="s">
        <v>5206</v>
      </c>
      <c r="DC998" s="147" t="s">
        <v>5207</v>
      </c>
      <c r="EO998" s="135"/>
      <c r="EQ998" s="135"/>
    </row>
    <row r="999" spans="100:149" ht="14.85" customHeight="1">
      <c r="CV999" s="146" t="s">
        <v>8078</v>
      </c>
      <c r="CW999" s="147" t="s">
        <v>5208</v>
      </c>
      <c r="CX999" s="146" t="s">
        <v>8078</v>
      </c>
      <c r="CY999" s="147" t="s">
        <v>5208</v>
      </c>
      <c r="CZ999" s="146" t="s">
        <v>8078</v>
      </c>
      <c r="DA999" s="147" t="s">
        <v>5208</v>
      </c>
      <c r="DB999" s="146" t="s">
        <v>8078</v>
      </c>
      <c r="DC999" s="147" t="s">
        <v>5208</v>
      </c>
      <c r="EO999" s="135"/>
      <c r="EQ999" s="135"/>
    </row>
    <row r="1000" spans="100:149" ht="14.85" customHeight="1">
      <c r="CV1000" s="146" t="s">
        <v>8078</v>
      </c>
      <c r="CW1000" s="147" t="s">
        <v>5208</v>
      </c>
      <c r="CX1000" s="146" t="s">
        <v>8078</v>
      </c>
      <c r="CY1000" s="147" t="s">
        <v>5208</v>
      </c>
      <c r="CZ1000" s="146" t="s">
        <v>8078</v>
      </c>
      <c r="DA1000" s="147" t="s">
        <v>5208</v>
      </c>
      <c r="DB1000" s="146" t="s">
        <v>8078</v>
      </c>
      <c r="DC1000" s="147" t="s">
        <v>5208</v>
      </c>
      <c r="EO1000" s="135"/>
      <c r="EQ1000" s="135"/>
    </row>
    <row r="1001" spans="100:149" ht="14.85" customHeight="1" thickBot="1">
      <c r="CV1001" s="148" t="s">
        <v>8078</v>
      </c>
      <c r="CW1001" s="149" t="s">
        <v>5208</v>
      </c>
      <c r="CX1001" s="148" t="s">
        <v>8078</v>
      </c>
      <c r="CY1001" s="149" t="s">
        <v>5208</v>
      </c>
      <c r="CZ1001" s="148" t="s">
        <v>8078</v>
      </c>
      <c r="DA1001" s="149" t="s">
        <v>5208</v>
      </c>
      <c r="DB1001" s="148" t="s">
        <v>8078</v>
      </c>
      <c r="DC1001" s="149" t="s">
        <v>5208</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disablePrompts="1"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tabSelected="1" workbookViewId="0">
      <selection activeCell="I6" sqref="I6"/>
    </sheetView>
  </sheetViews>
  <sheetFormatPr defaultRowHeight="15"/>
  <cols>
    <col min="1" max="1" width="1.7109375" customWidth="1"/>
    <col min="2" max="2" width="12.42578125" bestFit="1" customWidth="1"/>
    <col min="3" max="3" width="1.7109375" customWidth="1"/>
    <col min="4" max="4" width="29.5703125" bestFit="1" customWidth="1"/>
    <col min="5" max="5" width="1.7109375" customWidth="1"/>
    <col min="6" max="6" width="35.28515625" bestFit="1" customWidth="1"/>
    <col min="7" max="7" width="1.7109375" customWidth="1"/>
    <col min="8" max="8" width="24" bestFit="1" customWidth="1"/>
    <col min="9" max="9" width="1.7109375" customWidth="1"/>
    <col min="10" max="10" width="29.28515625" bestFit="1" customWidth="1"/>
    <col min="11" max="11" width="1.7109375" customWidth="1"/>
    <col min="12" max="12" width="31.28515625" bestFit="1" customWidth="1"/>
  </cols>
  <sheetData>
    <row r="1" spans="2:12">
      <c r="B1" s="23" t="s">
        <v>8079</v>
      </c>
      <c r="D1" s="23" t="s">
        <v>8080</v>
      </c>
      <c r="F1" t="s">
        <v>8081</v>
      </c>
      <c r="H1" s="200" t="s">
        <v>8082</v>
      </c>
      <c r="J1" s="23" t="s">
        <v>8083</v>
      </c>
      <c r="L1" s="23" t="s">
        <v>8084</v>
      </c>
    </row>
    <row r="2" spans="2:12">
      <c r="B2" s="24" t="s">
        <v>8085</v>
      </c>
      <c r="D2" t="s">
        <v>8086</v>
      </c>
      <c r="F2" t="s">
        <v>8087</v>
      </c>
      <c r="H2" t="s">
        <v>8088</v>
      </c>
      <c r="J2" t="s">
        <v>8089</v>
      </c>
      <c r="L2" t="s">
        <v>8090</v>
      </c>
    </row>
    <row r="3" spans="2:12">
      <c r="B3" s="26" t="s">
        <v>8091</v>
      </c>
      <c r="D3" t="s">
        <v>8092</v>
      </c>
      <c r="F3" t="s">
        <v>8093</v>
      </c>
      <c r="H3" t="s">
        <v>8094</v>
      </c>
      <c r="J3" t="s">
        <v>8095</v>
      </c>
      <c r="L3" t="s">
        <v>8096</v>
      </c>
    </row>
    <row r="4" spans="2:12">
      <c r="B4" s="27" t="s">
        <v>8097</v>
      </c>
      <c r="D4" t="s">
        <v>8098</v>
      </c>
      <c r="F4" t="s">
        <v>8099</v>
      </c>
      <c r="H4" t="s">
        <v>69</v>
      </c>
      <c r="J4" t="s">
        <v>8100</v>
      </c>
      <c r="L4" t="s">
        <v>8089</v>
      </c>
    </row>
    <row r="5" spans="2:12">
      <c r="B5" s="25" t="s">
        <v>8089</v>
      </c>
      <c r="D5" t="s">
        <v>8101</v>
      </c>
      <c r="F5" t="s">
        <v>8102</v>
      </c>
      <c r="H5" t="s">
        <v>8103</v>
      </c>
      <c r="J5" t="s">
        <v>8104</v>
      </c>
      <c r="L5" t="s">
        <v>8105</v>
      </c>
    </row>
    <row r="6" spans="2:12">
      <c r="B6" t="s">
        <v>8106</v>
      </c>
      <c r="D6" t="s">
        <v>8107</v>
      </c>
      <c r="H6" t="s">
        <v>8108</v>
      </c>
      <c r="J6" t="s">
        <v>8109</v>
      </c>
    </row>
    <row r="7" spans="2:12">
      <c r="B7" t="s">
        <v>8110</v>
      </c>
      <c r="D7" t="s">
        <v>8111</v>
      </c>
      <c r="H7" t="s">
        <v>8112</v>
      </c>
      <c r="J7" t="s">
        <v>8113</v>
      </c>
    </row>
    <row r="8" spans="2:12">
      <c r="B8" t="s">
        <v>8114</v>
      </c>
      <c r="D8" t="s">
        <v>8115</v>
      </c>
      <c r="J8" t="s">
        <v>8116</v>
      </c>
    </row>
    <row r="9" spans="2:12">
      <c r="B9" t="s">
        <v>8117</v>
      </c>
      <c r="D9" t="s">
        <v>8118</v>
      </c>
      <c r="J9" t="s">
        <v>8119</v>
      </c>
    </row>
    <row r="10" spans="2:12">
      <c r="D10" t="s">
        <v>8120</v>
      </c>
      <c r="J10" t="s">
        <v>8121</v>
      </c>
    </row>
    <row r="11" spans="2:12">
      <c r="D11" t="s">
        <v>8122</v>
      </c>
    </row>
    <row r="12" spans="2:12">
      <c r="D12" t="s">
        <v>8123</v>
      </c>
    </row>
    <row r="13" spans="2:12">
      <c r="D13" t="s">
        <v>8124</v>
      </c>
    </row>
    <row r="14" spans="2:12">
      <c r="D14" t="s">
        <v>8125</v>
      </c>
    </row>
    <row r="15" spans="2:12">
      <c r="D15" t="s">
        <v>8126</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6.xml>��
</file>

<file path=customXml/item7.xml>��
</file>

<file path=customXml/item8.xml><?xml version="1.0" encoding="utf-8"?>
<p:properties xmlns:p="http://schemas.microsoft.com/office/2006/metadata/properties" xmlns:xsi="http://www.w3.org/2001/XMLSchema-instance" xmlns:pc="http://schemas.microsoft.com/office/infopath/2007/PartnerControls">
  <documentManagement>
    <lcf76f155ced4ddcb4097134ff3c332f xmlns="a9b50dc7-8f72-473c-8b7e-4a8c46ecad32">
      <Terms xmlns="http://schemas.microsoft.com/office/infopath/2007/PartnerControls"/>
    </lcf76f155ced4ddcb4097134ff3c332f>
    <TaxCatchAll xmlns="7b1ec8e5-5652-48eb-8550-a56a35f5f817" xsi:nil="true"/>
    <_ip_UnifiedCompliancePolicyUIAction xmlns="http://schemas.microsoft.com/sharepoint/v3" xsi:nil="true"/>
    <_ip_UnifiedCompliancePolicyProperties xmlns="http://schemas.microsoft.com/sharepoint/v3" xsi:nil="true"/>
  </documentManagement>
</p:properties>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C6D051AEB2C48B458F82B58F7F6D9A00" ma:contentTypeVersion="16" ma:contentTypeDescription="Create a new document." ma:contentTypeScope="" ma:versionID="88cd8caf08e228d7169510a2a1c5ce5f">
  <xsd:schema xmlns:xsd="http://www.w3.org/2001/XMLSchema" xmlns:xs="http://www.w3.org/2001/XMLSchema" xmlns:p="http://schemas.microsoft.com/office/2006/metadata/properties" xmlns:ns1="http://schemas.microsoft.com/sharepoint/v3" xmlns:ns2="a9b50dc7-8f72-473c-8b7e-4a8c46ecad32" xmlns:ns3="7b1ec8e5-5652-48eb-8550-a56a35f5f817" targetNamespace="http://schemas.microsoft.com/office/2006/metadata/properties" ma:root="true" ma:fieldsID="31e76686cff0c068c1212d3681d2fc0a" ns1:_="" ns2:_="" ns3:_="">
    <xsd:import namespace="http://schemas.microsoft.com/sharepoint/v3"/>
    <xsd:import namespace="a9b50dc7-8f72-473c-8b7e-4a8c46ecad32"/>
    <xsd:import namespace="7b1ec8e5-5652-48eb-8550-a56a35f5f81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1:_ip_UnifiedCompliancePolicyProperties" minOccurs="0"/>
                <xsd:element ref="ns1:_ip_UnifiedCompliancePolicyUIAction" minOccurs="0"/>
                <xsd:element ref="ns2:MediaServiceObjectDetectorVersions"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b50dc7-8f72-473c-8b7e-4a8c46ecad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1ec8e5-5652-48eb-8550-a56a35f5f81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1a5ce08-dc66-4f05-9d75-293f82016f98}" ma:internalName="TaxCatchAll" ma:showField="CatchAllData" ma:web="7b1ec8e5-5652-48eb-8550-a56a35f5f8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1.xml>��
</file>

<file path=customXml/item22.xml>��
</file>

<file path=customXml/item23.xml>��
</file>

<file path=customXml/itemProps1.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2.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3.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4.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5.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6.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7.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8.xml><?xml version="1.0" encoding="utf-8"?>
<ds:datastoreItem xmlns:ds="http://schemas.openxmlformats.org/officeDocument/2006/customXml" ds:itemID="{5C3B4342-50BC-4F20-A7C5-2C6E5F8C5C20}">
  <ds:schemaRefs>
    <ds:schemaRef ds:uri="http://purl.org/dc/terms/"/>
    <ds:schemaRef ds:uri="http://purl.org/dc/elements/1.1/"/>
    <ds:schemaRef ds:uri="http://www.w3.org/XML/1998/namespace"/>
    <ds:schemaRef ds:uri="http://schemas.microsoft.com/sharepoint/v3"/>
    <ds:schemaRef ds:uri="http://schemas.microsoft.com/office/2006/metadata/properties"/>
    <ds:schemaRef ds:uri="http://purl.org/dc/dcmitype/"/>
    <ds:schemaRef ds:uri="a9b50dc7-8f72-473c-8b7e-4a8c46ecad32"/>
    <ds:schemaRef ds:uri="http://schemas.microsoft.com/office/2006/documentManagement/types"/>
    <ds:schemaRef ds:uri="http://schemas.microsoft.com/office/infopath/2007/PartnerControls"/>
    <ds:schemaRef ds:uri="http://schemas.openxmlformats.org/package/2006/metadata/core-properties"/>
    <ds:schemaRef ds:uri="7b1ec8e5-5652-48eb-8550-a56a35f5f817"/>
  </ds:schemaRefs>
</ds:datastoreItem>
</file>

<file path=customXml/itemProps9.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10.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11.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12.xml><?xml version="1.0" encoding="utf-8"?>
<ds:datastoreItem xmlns:ds="http://schemas.openxmlformats.org/officeDocument/2006/customXml" ds:itemID="{C6402D99-3CCF-4D48-B7DF-D1EF801744C0}">
  <ds:schemaRefs>
    <ds:schemaRef ds:uri="http://gemini/pivotcustomization/Diagrams"/>
  </ds:schemaRefs>
</ds:datastoreItem>
</file>

<file path=customXml/itemProps13.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4.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15.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16.xml><?xml version="1.0" encoding="utf-8"?>
<ds:datastoreItem xmlns:ds="http://schemas.openxmlformats.org/officeDocument/2006/customXml" ds:itemID="{530C666F-EBA0-4E21-A948-7C26A4EB67DF}">
  <ds:schemaRefs>
    <ds:schemaRef ds:uri="http://schemas.microsoft.com/DataMashup"/>
  </ds:schemaRefs>
</ds:datastoreItem>
</file>

<file path=customXml/itemProps17.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18.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19.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20.xml><?xml version="1.0" encoding="utf-8"?>
<ds:datastoreItem xmlns:ds="http://schemas.openxmlformats.org/officeDocument/2006/customXml" ds:itemID="{B64ECE0E-2A64-4A08-A47D-2B8A58B446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9b50dc7-8f72-473c-8b7e-4a8c46ecad32"/>
    <ds:schemaRef ds:uri="7b1ec8e5-5652-48eb-8550-a56a35f5f8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1.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22.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23.xml><?xml version="1.0" encoding="utf-8"?>
<ds:datastoreItem xmlns:ds="http://schemas.openxmlformats.org/officeDocument/2006/customXml" ds:itemID="{FCE0E315-5310-4EA6-8CD1-04FDC5970849}">
  <ds:schemaRefs>
    <ds:schemaRef ds:uri="http://gemini/pivotcustomization/TableXML_Tabl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Dora da Silva Roxo</cp:lastModifiedBy>
  <cp:revision/>
  <dcterms:created xsi:type="dcterms:W3CDTF">2020-12-18T17:33:37Z</dcterms:created>
  <dcterms:modified xsi:type="dcterms:W3CDTF">2026-04-16T15:13:52Z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0x010100C6D051AEB2C48B458F82B58F7F6D9A00</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